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521" windowWidth="9720" windowHeight="7320" activeTab="0"/>
  </bookViews>
  <sheets>
    <sheet name="Önk. 4. szmell." sheetId="1" r:id="rId1"/>
    <sheet name="063020 Víztermelés" sheetId="2" r:id="rId2"/>
    <sheet name="052020 Szennyvíz" sheetId="3" r:id="rId3"/>
    <sheet name="045160 Közutak" sheetId="4" r:id="rId4"/>
    <sheet name="013350 Önkorm.vagyon.gyzd." sheetId="5" r:id="rId5"/>
    <sheet name="066010 Zöldterület" sheetId="6" r:id="rId6"/>
    <sheet name="066020 Város közsg." sheetId="7" r:id="rId7"/>
    <sheet name="011130 Önkorm.jog." sheetId="8" r:id="rId8"/>
    <sheet name="011130 ESZI-HSZK" sheetId="9" r:id="rId9"/>
    <sheet name="011220 Adó" sheetId="10" r:id="rId10"/>
    <sheet name="018030Finanszírozás" sheetId="11" r:id="rId11"/>
    <sheet name="082010 Műv-ház" sheetId="12" r:id="rId12"/>
    <sheet name="064010 Közvilágítás" sheetId="13" r:id="rId13"/>
    <sheet name="066020 Piac" sheetId="14" r:id="rId14"/>
    <sheet name="066020 Zártkert" sheetId="15" r:id="rId15"/>
    <sheet name="066020 község gazd." sheetId="16" r:id="rId16"/>
    <sheet name="Takarító" sheetId="17" r:id="rId17"/>
    <sheet name="066020 Tel.üzeml.munk" sheetId="18" r:id="rId18"/>
    <sheet name="018030 normatíva" sheetId="19" r:id="rId19"/>
    <sheet name="047410 Ár-belvíz" sheetId="20" r:id="rId20"/>
    <sheet name="072111 HoszI-II" sheetId="21" r:id="rId21"/>
    <sheet name="072111 Gyermekorvos" sheetId="22" r:id="rId22"/>
    <sheet name="072311 Fogászat" sheetId="23" r:id="rId23"/>
    <sheet name="074031 Védőnők" sheetId="24" r:id="rId24"/>
    <sheet name="074032 Iskola egészs" sheetId="25" r:id="rId25"/>
    <sheet name="107060 Segély" sheetId="26" r:id="rId26"/>
    <sheet name="041233Közfogi" sheetId="27" r:id="rId27"/>
    <sheet name="082061 Múzeum" sheetId="28" r:id="rId28"/>
    <sheet name="086090 Sport" sheetId="29" r:id="rId29"/>
    <sheet name="013320 Temető" sheetId="30" r:id="rId30"/>
  </sheets>
  <definedNames>
    <definedName name="_xlnm.Print_Area" localSheetId="9">'011220 Adó'!$A$1:$D$42</definedName>
    <definedName name="_xlnm.Print_Area" localSheetId="18">'018030 normatíva'!$A$4:$F$45</definedName>
  </definedNames>
  <calcPr fullCalcOnLoad="1"/>
</workbook>
</file>

<file path=xl/sharedStrings.xml><?xml version="1.0" encoding="utf-8"?>
<sst xmlns="http://schemas.openxmlformats.org/spreadsheetml/2006/main" count="663" uniqueCount="516">
  <si>
    <t>Vásárolt közszolg.</t>
  </si>
  <si>
    <t xml:space="preserve">Kiadás </t>
  </si>
  <si>
    <t>Gázenergia szolgáltatás</t>
  </si>
  <si>
    <t>- múzeumvezető 22.600 Ft/hó x 12 hó</t>
  </si>
  <si>
    <t>Bevétel:</t>
  </si>
  <si>
    <t>Parkfenntartás</t>
  </si>
  <si>
    <t>Feladat megnevezése</t>
  </si>
  <si>
    <t>Kiadás</t>
  </si>
  <si>
    <t>Köztemető fenntartás</t>
  </si>
  <si>
    <t>Közvilágítás</t>
  </si>
  <si>
    <t>Sportegyesület támogatása</t>
  </si>
  <si>
    <t>Egyéb üzemeltetés</t>
  </si>
  <si>
    <t>Egyéb készlet</t>
  </si>
  <si>
    <t>Gázenergia</t>
  </si>
  <si>
    <t>Vízdíj</t>
  </si>
  <si>
    <t>Működési célu p.e. átadás K.v. szervnek</t>
  </si>
  <si>
    <t>Nyomtatvány</t>
  </si>
  <si>
    <t>Munkaruha</t>
  </si>
  <si>
    <t>Szemétszállítás</t>
  </si>
  <si>
    <t>Villamosenergia</t>
  </si>
  <si>
    <t>Gyógyszer</t>
  </si>
  <si>
    <t>Szakmai anyag</t>
  </si>
  <si>
    <t>Könyv</t>
  </si>
  <si>
    <t>Háztartásokhoz nyújtott működési kölcsön visszafizetése</t>
  </si>
  <si>
    <t>- Könyvtár közműdíj térítés</t>
  </si>
  <si>
    <t>- közkifolyók</t>
  </si>
  <si>
    <t>- 2 fő</t>
  </si>
  <si>
    <t>Munkavégzéshez kapcs. juttatás</t>
  </si>
  <si>
    <t xml:space="preserve">Háztartásoktól felhalmozási célú pe. átvétele </t>
  </si>
  <si>
    <t>- gyermekorvosi körzet közmű díjainak megtérítése</t>
  </si>
  <si>
    <t>- foglalkozás egészségügy</t>
  </si>
  <si>
    <t>Nem adatátviteli célú díjak</t>
  </si>
  <si>
    <t xml:space="preserve"> Piac, búcsú, vásár</t>
  </si>
  <si>
    <t>Karbantartás, kisjavítás</t>
  </si>
  <si>
    <t xml:space="preserve">Felügyelet alá tartozó költségvetési szerv támogatása  </t>
  </si>
  <si>
    <t xml:space="preserve">Bevétel </t>
  </si>
  <si>
    <t xml:space="preserve">Továbbszámlázott szolgáltatás: </t>
  </si>
  <si>
    <t>Kiadás:</t>
  </si>
  <si>
    <t xml:space="preserve">Bevétel: </t>
  </si>
  <si>
    <t xml:space="preserve">Kiadás: </t>
  </si>
  <si>
    <t xml:space="preserve">Kiadás összesen: </t>
  </si>
  <si>
    <t xml:space="preserve">Bevétel összesen: </t>
  </si>
  <si>
    <t xml:space="preserve">Kiadás  összesen: </t>
  </si>
  <si>
    <t>Bevétel</t>
  </si>
  <si>
    <t>Bevétel összesen:</t>
  </si>
  <si>
    <t xml:space="preserve">Kiadás : </t>
  </si>
  <si>
    <t>Kiadás :</t>
  </si>
  <si>
    <t xml:space="preserve">ügyvédi ktg. 150.000Ft/hó </t>
  </si>
  <si>
    <t>Kiadás összesen:</t>
  </si>
  <si>
    <t>Költségvetési bevételi és kiadási előirányzatai feladatonként</t>
  </si>
  <si>
    <t>Sportcélú támogatás</t>
  </si>
  <si>
    <t xml:space="preserve">HSZK részére </t>
  </si>
  <si>
    <t xml:space="preserve">Gyermekorvos </t>
  </si>
  <si>
    <t xml:space="preserve">ESZI-HSZK </t>
  </si>
  <si>
    <t>Hajtó- és kenőanyag</t>
  </si>
  <si>
    <t>- kistraktor, fűnyíró</t>
  </si>
  <si>
    <t>Különféle adók</t>
  </si>
  <si>
    <t>- kistraktor biztosítási díja</t>
  </si>
  <si>
    <t xml:space="preserve">Összesen: </t>
  </si>
  <si>
    <t xml:space="preserve">Vízdíj, szennyvíz </t>
  </si>
  <si>
    <t xml:space="preserve"> /Vízkészletjárulék/</t>
  </si>
  <si>
    <t xml:space="preserve">Polgármesteri Hivatal </t>
  </si>
  <si>
    <t>Csapadék víz elvezetés</t>
  </si>
  <si>
    <t>Közutak, hidak , alagutak üz. fenntart.</t>
  </si>
  <si>
    <t>Finanszírozás</t>
  </si>
  <si>
    <t xml:space="preserve">Művelődési ház </t>
  </si>
  <si>
    <t xml:space="preserve">Zártkert </t>
  </si>
  <si>
    <t xml:space="preserve"> Egyéb községgazdálkodás </t>
  </si>
  <si>
    <t>Önkormányzatok elszámolásai:</t>
  </si>
  <si>
    <t>Bevétel :</t>
  </si>
  <si>
    <t>Fogászat</t>
  </si>
  <si>
    <t xml:space="preserve">Védőnő </t>
  </si>
  <si>
    <t>Iskola egészségügy</t>
  </si>
  <si>
    <t>Múzeum</t>
  </si>
  <si>
    <t>Köztemető</t>
  </si>
  <si>
    <t xml:space="preserve">Kiadás összesen:  </t>
  </si>
  <si>
    <t>Önkormányzati  bevételek</t>
  </si>
  <si>
    <t xml:space="preserve">Bevételek összesen: </t>
  </si>
  <si>
    <t>Egyéb üz. fenntartás</t>
  </si>
  <si>
    <t>Egyéb üz. fenntart.</t>
  </si>
  <si>
    <t xml:space="preserve"> HOSZ I-II</t>
  </si>
  <si>
    <t xml:space="preserve">                                     </t>
  </si>
  <si>
    <t xml:space="preserve">orvosi  ügyelet </t>
  </si>
  <si>
    <t>fogorvosi ügyelet</t>
  </si>
  <si>
    <t xml:space="preserve">Tervezett
Létszám: </t>
  </si>
  <si>
    <t>Szúnyog gyérítés</t>
  </si>
  <si>
    <t xml:space="preserve">Hóeltakarítás </t>
  </si>
  <si>
    <t>Településüzemeltetési - fejlesztési   munkatárs</t>
  </si>
  <si>
    <t xml:space="preserve"> </t>
  </si>
  <si>
    <t xml:space="preserve">Önkormányzat </t>
  </si>
  <si>
    <t>Villamos energia szolg.</t>
  </si>
  <si>
    <t>Mindösszesen:</t>
  </si>
  <si>
    <t xml:space="preserve">Mindösszesen kiadás: </t>
  </si>
  <si>
    <t xml:space="preserve">TÓSZEG   KÖZSÉG   ÖNKORMÁNYZATA </t>
  </si>
  <si>
    <t>Saját bevétel:</t>
  </si>
  <si>
    <t>Önkormányzat  összesen</t>
  </si>
  <si>
    <t xml:space="preserve">Karbantartás </t>
  </si>
  <si>
    <t xml:space="preserve">Normatíva </t>
  </si>
  <si>
    <t xml:space="preserve">Óvoda </t>
  </si>
  <si>
    <t xml:space="preserve">Községi Közkönyvtár </t>
  </si>
  <si>
    <t>Saját bevétel</t>
  </si>
  <si>
    <t>Takarító</t>
  </si>
  <si>
    <t xml:space="preserve">Saját bevétel </t>
  </si>
  <si>
    <t xml:space="preserve">Önkormányzati támogatás  </t>
  </si>
  <si>
    <t xml:space="preserve">Önkormányzati támogatás </t>
  </si>
  <si>
    <t xml:space="preserve">Önkormányzati
 támogatás </t>
  </si>
  <si>
    <t xml:space="preserve">Finanszírozás </t>
  </si>
  <si>
    <t xml:space="preserve">tisztítószer </t>
  </si>
  <si>
    <t>tagsági díjak ( MÖOSZ,  Kistérség, )</t>
  </si>
  <si>
    <t xml:space="preserve">Villamosenergia  </t>
  </si>
  <si>
    <t xml:space="preserve">Anyag vásárlás </t>
  </si>
  <si>
    <t>Óvoda pedagógusok, és óvoda pedagógusok nevelő munkáját segítők bértámogtása</t>
  </si>
  <si>
    <t xml:space="preserve">Mindösszesen Támogatás: </t>
  </si>
  <si>
    <t xml:space="preserve">100-os támogatással : </t>
  </si>
  <si>
    <t xml:space="preserve">100  %-os támogatással: </t>
  </si>
  <si>
    <t>bankszámla ktg 2 fő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</si>
  <si>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</si>
  <si>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feladat </t>
  </si>
  <si>
    <t>Lakóingatlan bérbeadása</t>
  </si>
  <si>
    <t xml:space="preserve">Cofogkód </t>
  </si>
  <si>
    <t xml:space="preserve">Átadott pénzeszközök: </t>
  </si>
  <si>
    <t xml:space="preserve">Mindösszesen támogatás </t>
  </si>
  <si>
    <t xml:space="preserve">Egyéb üz. Fenntartás </t>
  </si>
  <si>
    <t>Tószegi Tükör megjelenése</t>
  </si>
  <si>
    <t xml:space="preserve">Létfenntartásra </t>
  </si>
  <si>
    <t xml:space="preserve">Lakhatással kacsolódó kiadáskohoz </t>
  </si>
  <si>
    <t xml:space="preserve">Gyógyszerkiadások viseléséhez </t>
  </si>
  <si>
    <t xml:space="preserve">Temetési költségekhez </t>
  </si>
  <si>
    <t xml:space="preserve">Elemi károk enyhítésére </t>
  </si>
  <si>
    <t xml:space="preserve">Gyermeknevelési támogatás </t>
  </si>
  <si>
    <t xml:space="preserve">Szociális tüzifa pályázatból  </t>
  </si>
  <si>
    <t xml:space="preserve">Bursa Hungarica támogtás </t>
  </si>
  <si>
    <t xml:space="preserve">Köztemetés </t>
  </si>
  <si>
    <t xml:space="preserve">Egyéb önkormányzati rendeletben 
megállapított  juttatás </t>
  </si>
  <si>
    <t xml:space="preserve">Közterületi karbantartások </t>
  </si>
  <si>
    <t xml:space="preserve">Rekultivált Szilárd hulladéklerakó kötelező utógondozó </t>
  </si>
  <si>
    <t xml:space="preserve">1. sz tájékoztató tábla </t>
  </si>
  <si>
    <t>063020 Víztermelés.-kezelés,-ellátás</t>
  </si>
  <si>
    <t>052020 Szennyvíz gyűjtése,tisztítása, elhelyezése</t>
  </si>
  <si>
    <t>045160 Közutak, hidak,alagutak üzemeltetése, fenntartása</t>
  </si>
  <si>
    <t>066010 Zöldterület kezelés</t>
  </si>
  <si>
    <t>011130 Önkormányzatok és önkormányzati hivatalok jogalkotó és általános igazgatási tevékenysége</t>
  </si>
  <si>
    <t>011220 Adó-,vám-és jövedéki igazgatás</t>
  </si>
  <si>
    <t>082010 Kultúra igazgatás</t>
  </si>
  <si>
    <t>064010 Közvilágítás</t>
  </si>
  <si>
    <t>066020 Város-,községgazdálkodási egyéb szolgáltatások</t>
  </si>
  <si>
    <t>066020 Város-,és községgazdálkodási egyéb szolgáltatások</t>
  </si>
  <si>
    <t>066020 Város-, községgazdálkodási egyéb szolgáltatások</t>
  </si>
  <si>
    <t>018030 Támogatási célú finanszírozási műveletek</t>
  </si>
  <si>
    <t>047410 Ár-és belvízvédelemmel összefüggő tevékenységek</t>
  </si>
  <si>
    <t>074031 Család és nővédelmi egészségügyi gondozás</t>
  </si>
  <si>
    <t>074032 Ifjúság-egészségügyi gondozás</t>
  </si>
  <si>
    <t>107060 Egyéb szociális pénzbeli és természetbeni ellátások,támogatások</t>
  </si>
  <si>
    <t>082061 Múzeumi gyűjteményi tevékenység</t>
  </si>
  <si>
    <t>086090 Mindenféle egyéb szabadidős szolgáltatás</t>
  </si>
  <si>
    <t>013320 Köztemető-fenntartás és működtetés</t>
  </si>
  <si>
    <t xml:space="preserve">   Települési vízellátás</t>
  </si>
  <si>
    <t>Közalkalmazotti alapilletmény (K11.)</t>
  </si>
  <si>
    <t>Közüzemi díjak</t>
  </si>
  <si>
    <t>Egyéb szolgáltatás</t>
  </si>
  <si>
    <t>telefon</t>
  </si>
  <si>
    <t>081010 Önkormányzatok elszámolásai a központi költségvetéssel</t>
  </si>
  <si>
    <t>Önkormányzati hivatal működésének támogtása(B111.)
  - elismert hivatali létszám alapján</t>
  </si>
  <si>
    <t>Település üzemeltetéshez kapcsolódó(B111.) 
feladat ellátás  támogatás összesen</t>
  </si>
  <si>
    <t xml:space="preserve">Helyi önkormányzatok működésének általános támogatása(B111.) </t>
  </si>
  <si>
    <t>Települési önkormányzatok egyes köznevelési feladatainak támogatása (B112.)</t>
  </si>
  <si>
    <t>Települési önkormányzatok kulturális feladatainak támogatása(B114.)</t>
  </si>
  <si>
    <t>Költségtérítés(K1110.)</t>
  </si>
  <si>
    <t>Egyéb szolg.</t>
  </si>
  <si>
    <t>Iskola eü.normatív fin.</t>
  </si>
  <si>
    <t>Védőnői ell. fíx díj</t>
  </si>
  <si>
    <t>Védőnői ell.fejkvóta szerint</t>
  </si>
  <si>
    <t>1.</t>
  </si>
  <si>
    <t>2.</t>
  </si>
  <si>
    <t>3.</t>
  </si>
  <si>
    <t>4.</t>
  </si>
  <si>
    <t>5.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</si>
  <si>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</si>
  <si>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</si>
  <si>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</si>
  <si>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</si>
  <si>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</si>
  <si>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</si>
  <si>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</si>
  <si>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</si>
  <si>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</si>
  <si>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</si>
  <si>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</si>
  <si>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</si>
  <si>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</si>
  <si>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</si>
  <si>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</si>
  <si>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</si>
  <si>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</si>
  <si>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27.</t>
  </si>
  <si>
    <t>28.</t>
  </si>
  <si>
    <t>29.</t>
  </si>
  <si>
    <t>Földutak gréderezése</t>
  </si>
  <si>
    <t>Munkadadókat terhelő járulékok és SZOCHO (K2.)</t>
  </si>
  <si>
    <t xml:space="preserve">Polgármester bére(K1.) </t>
  </si>
  <si>
    <t>költségtérítése (K1.)</t>
  </si>
  <si>
    <t xml:space="preserve">Cafeteria(K1.) </t>
  </si>
  <si>
    <t>Bannkártya hozzájár(K1.)</t>
  </si>
  <si>
    <t>Dologi kiadás összesen(K3.)</t>
  </si>
  <si>
    <t xml:space="preserve">Személyi juttatás(K1.) </t>
  </si>
  <si>
    <t>Rászoruló gyermekek intézményen  kívüli szünidei étk.támogatása</t>
  </si>
  <si>
    <t xml:space="preserve">Települési önkormányzatok szociális, gyermekjóléti és gyermekétkeztetési feladatainak </t>
  </si>
  <si>
    <t>támogatása(B113.)</t>
  </si>
  <si>
    <t>Személyi juttatások(K1.)</t>
  </si>
  <si>
    <t>Szociális hozzájárulási adó (K21.)</t>
  </si>
  <si>
    <t>Dologi kiadások(K3.)</t>
  </si>
  <si>
    <t>041233 Hosszabb időtartamú közfoglalkoztatás</t>
  </si>
  <si>
    <t>Hosszútávú foglalkotatott  8 órás</t>
  </si>
  <si>
    <t>Egyéb felelősségbiztosítás</t>
  </si>
  <si>
    <t>Város községgazd.egyéb szolg.</t>
  </si>
  <si>
    <t>Víztermelés,-kezelés,-ellátás</t>
  </si>
  <si>
    <t>Szennyvíz gyűjt.tiszt.elhely.</t>
  </si>
  <si>
    <t>Közutak,hidak,alagut.üzem.fennt.</t>
  </si>
  <si>
    <t>Önkorm.vagyon.gazd.feladatok</t>
  </si>
  <si>
    <t>Zöldterület kezelés</t>
  </si>
  <si>
    <t>Önkorm.hiv. általános ig.tev.</t>
  </si>
  <si>
    <t>Kultúra igazgatás</t>
  </si>
  <si>
    <t>Múzeumi gyűjteményi tev.</t>
  </si>
  <si>
    <t>Mindenféle egyéb szabadi.szolg.</t>
  </si>
  <si>
    <t xml:space="preserve"> Ft-ban </t>
  </si>
  <si>
    <t xml:space="preserve">Települési önkormányzatok kulturális feladatainak támogatása </t>
  </si>
  <si>
    <t xml:space="preserve">Ft-ban </t>
  </si>
  <si>
    <t>Ft-ban</t>
  </si>
  <si>
    <t xml:space="preserve"> Ft-ban</t>
  </si>
  <si>
    <t>Fogorvosi alapellátás</t>
  </si>
  <si>
    <t>072111 Háziorvosi alapellátás</t>
  </si>
  <si>
    <t>072311 Fogorvosi alapellátás</t>
  </si>
  <si>
    <t xml:space="preserve">2017. évi </t>
  </si>
  <si>
    <t>2017. év 
feladat</t>
  </si>
  <si>
    <t>Szakfeladat:999000</t>
  </si>
  <si>
    <r>
      <t>Vízdíj</t>
    </r>
    <r>
      <rPr>
        <b/>
        <u val="single"/>
        <sz val="11"/>
        <rFont val="Arial CE"/>
        <family val="0"/>
      </rPr>
      <t>(K331)</t>
    </r>
  </si>
  <si>
    <r>
      <t>Áfa (am) 27%</t>
    </r>
    <r>
      <rPr>
        <b/>
        <sz val="11"/>
        <rFont val="Arial CE"/>
        <family val="0"/>
      </rPr>
      <t>(K351)</t>
    </r>
  </si>
  <si>
    <r>
      <t>Karbantartás, kisjavítás</t>
    </r>
    <r>
      <rPr>
        <b/>
        <sz val="11"/>
        <rFont val="Arial CE"/>
        <family val="0"/>
      </rPr>
      <t>(K334)</t>
    </r>
  </si>
  <si>
    <t>Szakfeladat:680001</t>
  </si>
  <si>
    <t xml:space="preserve"> 013350 Önkormányzati vagyonnal való gazdálkodással kapcsolatos feladatok</t>
  </si>
  <si>
    <r>
      <t>Bérleti díjak</t>
    </r>
    <r>
      <rPr>
        <b/>
        <sz val="10"/>
        <rFont val="Arial CE"/>
        <family val="0"/>
      </rPr>
      <t>(B404)</t>
    </r>
  </si>
  <si>
    <r>
      <t>ÁH-belülre továbbszámlázott szolg</t>
    </r>
    <r>
      <rPr>
        <b/>
        <sz val="10"/>
        <rFont val="Arial CE"/>
        <family val="0"/>
      </rPr>
      <t>(B403)</t>
    </r>
  </si>
  <si>
    <r>
      <t>Kiszáml. Term és szolg ÁFA</t>
    </r>
    <r>
      <rPr>
        <b/>
        <sz val="10"/>
        <rFont val="Arial CE"/>
        <family val="0"/>
      </rPr>
      <t xml:space="preserve"> (B406.)</t>
    </r>
  </si>
  <si>
    <r>
      <t xml:space="preserve">Gázenergia </t>
    </r>
    <r>
      <rPr>
        <b/>
        <sz val="10"/>
        <rFont val="Arial CE"/>
        <family val="0"/>
      </rPr>
      <t>(K331)</t>
    </r>
  </si>
  <si>
    <r>
      <t>Villamos energia</t>
    </r>
    <r>
      <rPr>
        <b/>
        <sz val="10"/>
        <rFont val="Arial CE"/>
        <family val="0"/>
      </rPr>
      <t>(K331)</t>
    </r>
  </si>
  <si>
    <r>
      <t xml:space="preserve">Víz és csatorna díjak </t>
    </r>
    <r>
      <rPr>
        <b/>
        <sz val="10"/>
        <rFont val="Arial CE"/>
        <family val="0"/>
      </rPr>
      <t>(K331)</t>
    </r>
  </si>
  <si>
    <r>
      <t>Egyéb üzemeltetés</t>
    </r>
    <r>
      <rPr>
        <b/>
        <sz val="10"/>
        <rFont val="Arial CE"/>
        <family val="0"/>
      </rPr>
      <t>(K337)</t>
    </r>
  </si>
  <si>
    <r>
      <t>Továbbszámlázott szolgáltatás</t>
    </r>
    <r>
      <rPr>
        <b/>
        <sz val="10"/>
        <rFont val="Arial CE"/>
        <family val="0"/>
      </rPr>
      <t>(K335)</t>
    </r>
    <r>
      <rPr>
        <sz val="10"/>
        <rFont val="Arial CE"/>
        <family val="2"/>
      </rPr>
      <t xml:space="preserve"> </t>
    </r>
  </si>
  <si>
    <r>
      <t>Áfa(am) 27%</t>
    </r>
    <r>
      <rPr>
        <b/>
        <sz val="10"/>
        <rFont val="Arial CE"/>
        <family val="0"/>
      </rPr>
      <t>(K351)</t>
    </r>
  </si>
  <si>
    <t>Szakfeladat:813000</t>
  </si>
  <si>
    <r>
      <t>Közkutak karbantartása</t>
    </r>
    <r>
      <rPr>
        <b/>
        <sz val="10"/>
        <rFont val="Arial CE"/>
        <family val="0"/>
      </rPr>
      <t xml:space="preserve">(K334) </t>
    </r>
  </si>
  <si>
    <r>
      <t>Ártézi kutak fertőtlenítése</t>
    </r>
    <r>
      <rPr>
        <b/>
        <sz val="10"/>
        <rFont val="Arial CE"/>
        <family val="0"/>
      </rPr>
      <t>(K337)</t>
    </r>
    <r>
      <rPr>
        <sz val="10"/>
        <rFont val="Arial CE"/>
        <family val="0"/>
      </rPr>
      <t xml:space="preserve"> </t>
    </r>
  </si>
  <si>
    <r>
      <t>Villamosenergia dí</t>
    </r>
    <r>
      <rPr>
        <b/>
        <sz val="10"/>
        <rFont val="Arial CE"/>
        <family val="0"/>
      </rPr>
      <t>j(K331)</t>
    </r>
  </si>
  <si>
    <r>
      <t>Áfa  27%</t>
    </r>
    <r>
      <rPr>
        <b/>
        <sz val="10"/>
        <rFont val="Arial CE"/>
        <family val="0"/>
      </rPr>
      <t>(K351)</t>
    </r>
  </si>
  <si>
    <r>
      <t>Különféle adók díjak</t>
    </r>
    <r>
      <rPr>
        <b/>
        <sz val="10"/>
        <rFont val="Arial CE"/>
        <family val="0"/>
      </rPr>
      <t xml:space="preserve"> (K355)</t>
    </r>
  </si>
  <si>
    <r>
      <t>Szakmai tevékenységet segítő szolgáltatás</t>
    </r>
    <r>
      <rPr>
        <b/>
        <u val="single"/>
        <sz val="12"/>
        <rFont val="Arial CE"/>
        <family val="0"/>
      </rPr>
      <t xml:space="preserve">(K336.) </t>
    </r>
  </si>
  <si>
    <r>
      <rPr>
        <u val="single"/>
        <sz val="12"/>
        <rFont val="Arial CE"/>
        <family val="0"/>
      </rPr>
      <t>Bérleti díj</t>
    </r>
    <r>
      <rPr>
        <sz val="12"/>
        <rFont val="Arial CE"/>
        <family val="2"/>
      </rPr>
      <t xml:space="preserve"> (Caminus szemünk fénye)</t>
    </r>
    <r>
      <rPr>
        <b/>
        <sz val="12"/>
        <rFont val="Arial CE"/>
        <family val="0"/>
      </rPr>
      <t>(K333.)</t>
    </r>
  </si>
  <si>
    <r>
      <t>Vásárolt közszolgáltatás</t>
    </r>
    <r>
      <rPr>
        <b/>
        <u val="single"/>
        <sz val="12"/>
        <rFont val="Arial CE"/>
        <family val="0"/>
      </rPr>
      <t>(K336.)</t>
    </r>
  </si>
  <si>
    <r>
      <t>Pénzügyi szolgáltatások kiadásai</t>
    </r>
    <r>
      <rPr>
        <b/>
        <sz val="12"/>
        <rFont val="Arial CE"/>
        <family val="0"/>
      </rPr>
      <t>(K337.)</t>
    </r>
    <r>
      <rPr>
        <sz val="12"/>
        <rFont val="Arial CE"/>
        <family val="2"/>
      </rPr>
      <t xml:space="preserve"> </t>
    </r>
  </si>
  <si>
    <t>011130 Önkormányzatok és önkormányzati hivatalok jogalakotó és általános igazg. Tev</t>
  </si>
  <si>
    <r>
      <t>Egyéb dologi kiadás</t>
    </r>
    <r>
      <rPr>
        <b/>
        <u val="single"/>
        <sz val="12"/>
        <rFont val="Arial CE"/>
        <family val="0"/>
      </rPr>
      <t>(K355.)</t>
    </r>
  </si>
  <si>
    <r>
      <t>közbiztonsági feladatokra- rendőrség</t>
    </r>
    <r>
      <rPr>
        <b/>
        <sz val="12"/>
        <rFont val="Arial CE"/>
        <family val="0"/>
      </rPr>
      <t>(K506.)</t>
    </r>
  </si>
  <si>
    <r>
      <t>Katasztrófavédelemnek átadott pe.</t>
    </r>
    <r>
      <rPr>
        <b/>
        <sz val="12"/>
        <rFont val="Arial CE"/>
        <family val="0"/>
      </rPr>
      <t>(K506.)</t>
    </r>
  </si>
  <si>
    <r>
      <t>Működési célú pénzeszköz átadás Kistérségi</t>
    </r>
    <r>
      <rPr>
        <b/>
        <u val="single"/>
        <sz val="12"/>
        <rFont val="Arial CE"/>
        <family val="0"/>
      </rPr>
      <t xml:space="preserve"> (K506.)</t>
    </r>
  </si>
  <si>
    <r>
      <t xml:space="preserve">ÁFA 27%  </t>
    </r>
    <r>
      <rPr>
        <b/>
        <sz val="12"/>
        <rFont val="Arial CE"/>
        <family val="0"/>
      </rPr>
      <t>(K351.)</t>
    </r>
  </si>
  <si>
    <r>
      <t>Államháztartáson belül továbbszámlázott</t>
    </r>
    <r>
      <rPr>
        <b/>
        <sz val="10"/>
        <rFont val="Arial CE"/>
        <family val="0"/>
      </rPr>
      <t>(B403.)</t>
    </r>
  </si>
  <si>
    <r>
      <t xml:space="preserve">Kiszáml. Term és szolg ÁFA 27% </t>
    </r>
    <r>
      <rPr>
        <b/>
        <sz val="10"/>
        <rFont val="Arial CE"/>
        <family val="0"/>
      </rPr>
      <t>(B406.)</t>
    </r>
  </si>
  <si>
    <r>
      <t>Műk kapcs ÁFA visszatér</t>
    </r>
    <r>
      <rPr>
        <b/>
        <sz val="10"/>
        <rFont val="Arial CE"/>
        <family val="0"/>
      </rPr>
      <t xml:space="preserve">(B407.) </t>
    </r>
  </si>
  <si>
    <r>
      <t>Egyéb kommunkiációs szolg.</t>
    </r>
    <r>
      <rPr>
        <b/>
        <sz val="10"/>
        <rFont val="Arial CE"/>
        <family val="0"/>
      </rPr>
      <t>(K322.)</t>
    </r>
  </si>
  <si>
    <r>
      <t>Továbbszámlázott szolgáltatás</t>
    </r>
    <r>
      <rPr>
        <b/>
        <sz val="10"/>
        <rFont val="Arial CE"/>
        <family val="0"/>
      </rPr>
      <t>(K335.)</t>
    </r>
  </si>
  <si>
    <r>
      <t>Áfa 27 %</t>
    </r>
    <r>
      <rPr>
        <b/>
        <sz val="10"/>
        <rFont val="Arial CE"/>
        <family val="0"/>
      </rPr>
      <t>(K351.)</t>
    </r>
  </si>
  <si>
    <r>
      <t>Kiszáml. Term és szolg ÁFA  bef</t>
    </r>
    <r>
      <rPr>
        <b/>
        <sz val="10"/>
        <rFont val="Arial CE"/>
        <family val="0"/>
      </rPr>
      <t>(K352.)</t>
    </r>
    <r>
      <rPr>
        <sz val="10"/>
        <rFont val="Arial CE"/>
        <family val="2"/>
      </rPr>
      <t xml:space="preserve">  </t>
    </r>
  </si>
  <si>
    <r>
      <t>Építményadó</t>
    </r>
    <r>
      <rPr>
        <b/>
        <sz val="12"/>
        <rFont val="Arial CE"/>
        <family val="0"/>
      </rPr>
      <t>(B341.)</t>
    </r>
  </si>
  <si>
    <r>
      <t>Magánszemélyek kommunális adója</t>
    </r>
    <r>
      <rPr>
        <b/>
        <sz val="12"/>
        <rFont val="Arial CE"/>
        <family val="0"/>
      </rPr>
      <t>(B341.)</t>
    </r>
  </si>
  <si>
    <r>
      <t>Iparűzési adó</t>
    </r>
    <r>
      <rPr>
        <b/>
        <sz val="12"/>
        <rFont val="Arial CE"/>
        <family val="0"/>
      </rPr>
      <t>(B351.)</t>
    </r>
  </si>
  <si>
    <r>
      <t>Pótlékok</t>
    </r>
    <r>
      <rPr>
        <b/>
        <sz val="12"/>
        <rFont val="Arial CE"/>
        <family val="0"/>
      </rPr>
      <t>(B361.)</t>
    </r>
  </si>
  <si>
    <r>
      <t>Bírság</t>
    </r>
    <r>
      <rPr>
        <b/>
        <sz val="12"/>
        <rFont val="Arial CE"/>
        <family val="0"/>
      </rPr>
      <t>(B361.)</t>
    </r>
  </si>
  <si>
    <r>
      <t>Gépjárműadó</t>
    </r>
    <r>
      <rPr>
        <b/>
        <sz val="12"/>
        <rFont val="Arial CE"/>
        <family val="0"/>
      </rPr>
      <t>(B351)</t>
    </r>
  </si>
  <si>
    <r>
      <t>Talajterhelési díj</t>
    </r>
    <r>
      <rPr>
        <b/>
        <sz val="12"/>
        <rFont val="Arial CE"/>
        <family val="0"/>
      </rPr>
      <t>(B355.)</t>
    </r>
  </si>
  <si>
    <t>Szervezeti egység:132</t>
  </si>
  <si>
    <r>
      <t>Egyéb üzemeltetés</t>
    </r>
    <r>
      <rPr>
        <b/>
        <sz val="10"/>
        <rFont val="Arial CE"/>
        <family val="0"/>
      </rPr>
      <t>(K337.)</t>
    </r>
  </si>
  <si>
    <r>
      <t>Gázenergia</t>
    </r>
    <r>
      <rPr>
        <b/>
        <sz val="10"/>
        <rFont val="Arial CE"/>
        <family val="0"/>
      </rPr>
      <t>(K331.)</t>
    </r>
  </si>
  <si>
    <r>
      <t>Egyéb kommunikációs szolgáltatás</t>
    </r>
    <r>
      <rPr>
        <b/>
        <sz val="10"/>
        <rFont val="Arial CE"/>
        <family val="0"/>
      </rPr>
      <t>(K321.)</t>
    </r>
  </si>
  <si>
    <r>
      <t>Villamosenergia</t>
    </r>
    <r>
      <rPr>
        <b/>
        <sz val="10"/>
        <rFont val="Arial CE"/>
        <family val="0"/>
      </rPr>
      <t>(K331.)</t>
    </r>
  </si>
  <si>
    <r>
      <t>Vízdíj, csatornadíj</t>
    </r>
    <r>
      <rPr>
        <b/>
        <sz val="10"/>
        <rFont val="Arial CE"/>
        <family val="0"/>
      </rPr>
      <t xml:space="preserve">(K331.) </t>
    </r>
  </si>
  <si>
    <r>
      <t>Karbantartás , kisjavítás</t>
    </r>
    <r>
      <rPr>
        <b/>
        <sz val="10"/>
        <rFont val="Arial CE"/>
        <family val="0"/>
      </rPr>
      <t>(K334.)</t>
    </r>
  </si>
  <si>
    <r>
      <t>Áfa 27%</t>
    </r>
    <r>
      <rPr>
        <b/>
        <sz val="10"/>
        <rFont val="Arial CE"/>
        <family val="0"/>
      </rPr>
      <t>(K351.)</t>
    </r>
  </si>
  <si>
    <r>
      <t>államháztartáson belül tov. Szlázott</t>
    </r>
    <r>
      <rPr>
        <b/>
        <sz val="10"/>
        <rFont val="Arial CE"/>
        <family val="0"/>
      </rPr>
      <t>(K335.)</t>
    </r>
    <r>
      <rPr>
        <sz val="10"/>
        <rFont val="Arial CE"/>
        <family val="2"/>
      </rPr>
      <t xml:space="preserve"> </t>
    </r>
  </si>
  <si>
    <r>
      <t>Államháztatáson belül tovább számlázott működési bevétel</t>
    </r>
    <r>
      <rPr>
        <b/>
        <u val="single"/>
        <sz val="10"/>
        <rFont val="Arial CE"/>
        <family val="0"/>
      </rPr>
      <t>(B403)</t>
    </r>
  </si>
  <si>
    <r>
      <t>ÁFA 27 %</t>
    </r>
    <r>
      <rPr>
        <b/>
        <sz val="10"/>
        <rFont val="Arial CE"/>
        <family val="0"/>
      </rPr>
      <t>(B406)</t>
    </r>
  </si>
  <si>
    <r>
      <t>Áfa (am) 27%</t>
    </r>
    <r>
      <rPr>
        <b/>
        <sz val="10"/>
        <rFont val="Arial CE"/>
        <family val="0"/>
      </rPr>
      <t>(K351.)</t>
    </r>
  </si>
  <si>
    <t>Vegyes:16001</t>
  </si>
  <si>
    <r>
      <t>Bérleti és lízingdíj bevét</t>
    </r>
    <r>
      <rPr>
        <b/>
        <sz val="10"/>
        <rFont val="Arial CE"/>
        <family val="0"/>
      </rPr>
      <t>(B402.)</t>
    </r>
  </si>
  <si>
    <r>
      <t>Közterület használat</t>
    </r>
    <r>
      <rPr>
        <b/>
        <sz val="10"/>
        <rFont val="Arial CE"/>
        <family val="0"/>
      </rPr>
      <t xml:space="preserve">(B402.) </t>
    </r>
  </si>
  <si>
    <r>
      <t>Nyomtatvány</t>
    </r>
    <r>
      <rPr>
        <b/>
        <sz val="10"/>
        <rFont val="Arial CE"/>
        <family val="0"/>
      </rPr>
      <t>(K312.)</t>
    </r>
  </si>
  <si>
    <r>
      <t>Egyéb készlet</t>
    </r>
    <r>
      <rPr>
        <b/>
        <sz val="10"/>
        <rFont val="Arial CE"/>
        <family val="0"/>
      </rPr>
      <t>(K312.)</t>
    </r>
  </si>
  <si>
    <r>
      <t>Áfa (ak) 27%</t>
    </r>
    <r>
      <rPr>
        <b/>
        <sz val="10"/>
        <rFont val="Arial CE"/>
        <family val="0"/>
      </rPr>
      <t>(K351.)</t>
    </r>
  </si>
  <si>
    <t>Vegyes:16002</t>
  </si>
  <si>
    <r>
      <t>Vízdíj</t>
    </r>
    <r>
      <rPr>
        <b/>
        <sz val="10"/>
        <rFont val="Arial CE"/>
        <family val="0"/>
      </rPr>
      <t>(K331.)</t>
    </r>
  </si>
  <si>
    <r>
      <t>Szemétszállítás</t>
    </r>
    <r>
      <rPr>
        <b/>
        <sz val="10"/>
        <rFont val="Arial CE"/>
        <family val="0"/>
      </rPr>
      <t>(K337.)</t>
    </r>
  </si>
  <si>
    <r>
      <t>Egyéb üz fenntart</t>
    </r>
    <r>
      <rPr>
        <b/>
        <sz val="10"/>
        <rFont val="Arial CE"/>
        <family val="0"/>
      </rPr>
      <t xml:space="preserve">(K337.) </t>
    </r>
  </si>
  <si>
    <r>
      <t>Áfa(am) 27 %</t>
    </r>
    <r>
      <rPr>
        <b/>
        <sz val="10"/>
        <rFont val="Arial CE"/>
        <family val="0"/>
      </rPr>
      <t>(K351.)</t>
    </r>
  </si>
  <si>
    <t>Vegyes:16003</t>
  </si>
  <si>
    <r>
      <t xml:space="preserve">Parlagfűmentesítésre átadott p.e. </t>
    </r>
    <r>
      <rPr>
        <b/>
        <u val="single"/>
        <sz val="10"/>
        <rFont val="Arial CE"/>
        <family val="0"/>
      </rPr>
      <t>(K506.)</t>
    </r>
  </si>
  <si>
    <r>
      <t>Üzemeltetési anyagok beszerzése</t>
    </r>
    <r>
      <rPr>
        <b/>
        <u val="single"/>
        <sz val="10"/>
        <rFont val="Arial CE"/>
        <family val="0"/>
      </rPr>
      <t>(K312.)</t>
    </r>
  </si>
  <si>
    <r>
      <t>Munkaruha</t>
    </r>
    <r>
      <rPr>
        <b/>
        <sz val="10"/>
        <rFont val="Arial CE"/>
        <family val="0"/>
      </rPr>
      <t>(K312.)</t>
    </r>
    <r>
      <rPr>
        <sz val="10"/>
        <rFont val="Arial CE"/>
        <family val="0"/>
      </rPr>
      <t xml:space="preserve"> </t>
    </r>
  </si>
  <si>
    <r>
      <t>Egyéb szolgáltatás</t>
    </r>
    <r>
      <rPr>
        <b/>
        <u val="single"/>
        <sz val="10"/>
        <rFont val="Arial CE"/>
        <family val="0"/>
      </rPr>
      <t>(K337.)</t>
    </r>
  </si>
  <si>
    <r>
      <t>Áfa  27%</t>
    </r>
    <r>
      <rPr>
        <b/>
        <sz val="10"/>
        <rFont val="Arial CE"/>
        <family val="0"/>
      </rPr>
      <t>(K351.)</t>
    </r>
  </si>
  <si>
    <r>
      <t>Egyéb dologi kiadások</t>
    </r>
    <r>
      <rPr>
        <b/>
        <u val="single"/>
        <sz val="10"/>
        <rFont val="Arial CE"/>
        <family val="0"/>
      </rPr>
      <t>(K355.)</t>
    </r>
  </si>
  <si>
    <t>Vegyes:16004</t>
  </si>
  <si>
    <r>
      <t>Részmunkaidőben  fogl.</t>
    </r>
    <r>
      <rPr>
        <b/>
        <sz val="9"/>
        <rFont val="Arial CE"/>
        <family val="0"/>
      </rPr>
      <t>(K110.)</t>
    </r>
    <r>
      <rPr>
        <sz val="9"/>
        <rFont val="Arial CE"/>
        <family val="2"/>
      </rPr>
      <t xml:space="preserve">
egyéb bérrendszer
tart.kapcs. munkaváll jutt.</t>
    </r>
  </si>
  <si>
    <r>
      <t>Bankkártya hozzáj.</t>
    </r>
    <r>
      <rPr>
        <b/>
        <sz val="9"/>
        <rFont val="Arial CE"/>
        <family val="0"/>
      </rPr>
      <t>(K111)</t>
    </r>
  </si>
  <si>
    <r>
      <t>Üzemeltetési anyagbeszerzés</t>
    </r>
    <r>
      <rPr>
        <b/>
        <u val="single"/>
        <sz val="9"/>
        <rFont val="Arial CE"/>
        <family val="0"/>
      </rPr>
      <t>(K312.)</t>
    </r>
  </si>
  <si>
    <r>
      <t>Áfa (am) 27%</t>
    </r>
    <r>
      <rPr>
        <b/>
        <sz val="9"/>
        <rFont val="Arial CE"/>
        <family val="0"/>
      </rPr>
      <t>(K351.)</t>
    </r>
  </si>
  <si>
    <t>Vegyes:16005</t>
  </si>
  <si>
    <r>
      <t>Közalkalmazotti illetmény</t>
    </r>
    <r>
      <rPr>
        <b/>
        <sz val="10"/>
        <rFont val="Arial CE"/>
        <family val="0"/>
      </rPr>
      <t>(K11.)</t>
    </r>
  </si>
  <si>
    <r>
      <t>Bankszámla vezetési ktg</t>
    </r>
    <r>
      <rPr>
        <b/>
        <sz val="10"/>
        <rFont val="Arial CE"/>
        <family val="0"/>
      </rPr>
      <t>(K11.)</t>
    </r>
  </si>
  <si>
    <r>
      <t>Egyéb kommunikációs szolgáltatások</t>
    </r>
    <r>
      <rPr>
        <b/>
        <u val="single"/>
        <sz val="10"/>
        <rFont val="Arial CE"/>
        <family val="0"/>
      </rPr>
      <t>(K322.)</t>
    </r>
  </si>
  <si>
    <r>
      <t xml:space="preserve">ÁFA </t>
    </r>
    <r>
      <rPr>
        <b/>
        <sz val="10"/>
        <rFont val="Arial CE"/>
        <family val="0"/>
      </rPr>
      <t>(K351.)</t>
    </r>
  </si>
  <si>
    <t>2016. évről áthúzódó bérkompenzáció</t>
  </si>
  <si>
    <r>
      <t>Közüzemi díjak</t>
    </r>
    <r>
      <rPr>
        <b/>
        <u val="single"/>
        <sz val="12"/>
        <rFont val="Arial CE"/>
        <family val="0"/>
      </rPr>
      <t>(K331.)</t>
    </r>
  </si>
  <si>
    <r>
      <t>Karbantartási, kisjavítási szolgáltatások</t>
    </r>
    <r>
      <rPr>
        <b/>
        <u val="single"/>
        <sz val="12"/>
        <rFont val="Arial CE"/>
        <family val="0"/>
      </rPr>
      <t>(K334.)</t>
    </r>
  </si>
  <si>
    <r>
      <t xml:space="preserve">ÁFA 27 % </t>
    </r>
    <r>
      <rPr>
        <b/>
        <sz val="12"/>
        <rFont val="Arial CE"/>
        <family val="0"/>
      </rPr>
      <t>(K351.)</t>
    </r>
  </si>
  <si>
    <t>Szervezeti egység:121</t>
  </si>
  <si>
    <r>
      <t>Államháztartáson kívülre számlázott szolgálatatás</t>
    </r>
    <r>
      <rPr>
        <b/>
        <u val="single"/>
        <sz val="10"/>
        <rFont val="Arial CE"/>
        <family val="0"/>
      </rPr>
      <t>(B403.)</t>
    </r>
  </si>
  <si>
    <r>
      <t xml:space="preserve">Visszatérítendő ÁFA </t>
    </r>
    <r>
      <rPr>
        <b/>
        <sz val="10"/>
        <rFont val="Arial CE"/>
        <family val="0"/>
      </rPr>
      <t>(B407.)</t>
    </r>
  </si>
  <si>
    <r>
      <t>ÁFA 27%</t>
    </r>
    <r>
      <rPr>
        <b/>
        <sz val="10"/>
        <rFont val="Arial CE"/>
        <family val="0"/>
      </rPr>
      <t>(B406.)</t>
    </r>
  </si>
  <si>
    <r>
      <t>Karbantartási, kisjavítási szolgáltatások</t>
    </r>
    <r>
      <rPr>
        <b/>
        <u val="single"/>
        <sz val="10"/>
        <rFont val="Arial CE"/>
        <family val="0"/>
      </rPr>
      <t>(K334.)</t>
    </r>
  </si>
  <si>
    <r>
      <t>Közvetített szolgáltatás</t>
    </r>
    <r>
      <rPr>
        <b/>
        <u val="single"/>
        <sz val="10"/>
        <rFont val="Arial CE"/>
        <family val="0"/>
      </rPr>
      <t>(K335.)</t>
    </r>
  </si>
  <si>
    <r>
      <t>Befizetendő  ÁFA</t>
    </r>
    <r>
      <rPr>
        <b/>
        <sz val="10"/>
        <rFont val="Arial CE"/>
        <family val="0"/>
      </rPr>
      <t xml:space="preserve">(K352.) </t>
    </r>
  </si>
  <si>
    <t>Szervezeti egység:122</t>
  </si>
  <si>
    <r>
      <t>Államháztartáson kívü</t>
    </r>
    <r>
      <rPr>
        <b/>
        <sz val="10"/>
        <rFont val="Arial CE"/>
        <family val="0"/>
      </rPr>
      <t>l(B403.)</t>
    </r>
    <r>
      <rPr>
        <sz val="10"/>
        <rFont val="Arial CE"/>
        <family val="2"/>
      </rPr>
      <t xml:space="preserve">
  továbbszámlázott</t>
    </r>
  </si>
  <si>
    <r>
      <t>Áfa 27%</t>
    </r>
    <r>
      <rPr>
        <b/>
        <sz val="10"/>
        <rFont val="Arial CE"/>
        <family val="0"/>
      </rPr>
      <t>(B406.)</t>
    </r>
  </si>
  <si>
    <r>
      <t>Visszatérítendő ÁFA</t>
    </r>
    <r>
      <rPr>
        <b/>
        <sz val="10"/>
        <rFont val="Arial CE"/>
        <family val="0"/>
      </rPr>
      <t xml:space="preserve">(B407.) </t>
    </r>
  </si>
  <si>
    <r>
      <t>ÁFA  27%</t>
    </r>
    <r>
      <rPr>
        <b/>
        <sz val="10"/>
        <rFont val="Arial CE"/>
        <family val="0"/>
      </rPr>
      <t>(K351)</t>
    </r>
  </si>
  <si>
    <r>
      <t>Befizetendő ÁFA</t>
    </r>
    <r>
      <rPr>
        <b/>
        <sz val="10"/>
        <rFont val="Arial CE"/>
        <family val="0"/>
      </rPr>
      <t xml:space="preserve">(K352.) </t>
    </r>
  </si>
  <si>
    <t>Szervezeti egység:123</t>
  </si>
  <si>
    <r>
      <t>Államháztartáson kívül tovább számlázott</t>
    </r>
    <r>
      <rPr>
        <b/>
        <u val="single"/>
        <sz val="10"/>
        <rFont val="Arial CE"/>
        <family val="0"/>
      </rPr>
      <t>(B403.)</t>
    </r>
  </si>
  <si>
    <r>
      <t>ÁFA 27%</t>
    </r>
    <r>
      <rPr>
        <b/>
        <sz val="10"/>
        <rFont val="Arial CE"/>
        <family val="0"/>
      </rPr>
      <t>(B406.)</t>
    </r>
    <r>
      <rPr>
        <sz val="10"/>
        <rFont val="Arial CE"/>
        <family val="2"/>
      </rPr>
      <t xml:space="preserve"> </t>
    </r>
  </si>
  <si>
    <r>
      <t>Befizetendő</t>
    </r>
    <r>
      <rPr>
        <b/>
        <sz val="10"/>
        <rFont val="Arial CE"/>
        <family val="0"/>
      </rPr>
      <t>(K352.)</t>
    </r>
  </si>
  <si>
    <r>
      <t>Egyéb mc tám bev ÁHB</t>
    </r>
    <r>
      <rPr>
        <b/>
        <u val="single"/>
        <sz val="10"/>
        <rFont val="Arial CE"/>
        <family val="0"/>
      </rPr>
      <t>.(B16.)</t>
    </r>
  </si>
  <si>
    <t>Szerv. Egység:124</t>
  </si>
  <si>
    <r>
      <t>Szakmai anygabeszerzés</t>
    </r>
    <r>
      <rPr>
        <b/>
        <u val="single"/>
        <sz val="10"/>
        <rFont val="Arial CE"/>
        <family val="0"/>
      </rPr>
      <t>(K31.)</t>
    </r>
  </si>
  <si>
    <r>
      <t>Üzemeltetési anyag</t>
    </r>
    <r>
      <rPr>
        <b/>
        <u val="single"/>
        <sz val="10"/>
        <rFont val="Arial CE"/>
        <family val="0"/>
      </rPr>
      <t>(K312.)</t>
    </r>
  </si>
  <si>
    <r>
      <t>Informatikai szolgáltatások igénybevétele</t>
    </r>
    <r>
      <rPr>
        <b/>
        <u val="single"/>
        <sz val="10"/>
        <rFont val="Arial CE"/>
        <family val="0"/>
      </rPr>
      <t>(K321.)</t>
    </r>
  </si>
  <si>
    <r>
      <t>Egyéb kommunikációs szolgáltatás</t>
    </r>
    <r>
      <rPr>
        <b/>
        <u val="single"/>
        <sz val="10"/>
        <rFont val="Arial CE"/>
        <family val="0"/>
      </rPr>
      <t>(K322.)</t>
    </r>
  </si>
  <si>
    <r>
      <t>Közüzemi díjak</t>
    </r>
    <r>
      <rPr>
        <b/>
        <u val="single"/>
        <sz val="10"/>
        <rFont val="Arial CE"/>
        <family val="0"/>
      </rPr>
      <t>(K331.)</t>
    </r>
  </si>
  <si>
    <r>
      <t>Karbantartás</t>
    </r>
    <r>
      <rPr>
        <b/>
        <u val="single"/>
        <sz val="10"/>
        <rFont val="Arial CE"/>
        <family val="0"/>
      </rPr>
      <t>(K334.)</t>
    </r>
  </si>
  <si>
    <r>
      <t xml:space="preserve">Áfa </t>
    </r>
    <r>
      <rPr>
        <b/>
        <sz val="10"/>
        <rFont val="Arial CE"/>
        <family val="0"/>
      </rPr>
      <t>(K351.)</t>
    </r>
  </si>
  <si>
    <r>
      <t>Egyéb mc.tám.bev. ÁHB</t>
    </r>
    <r>
      <rPr>
        <b/>
        <u val="single"/>
        <sz val="10"/>
        <rFont val="Arial CE"/>
        <family val="0"/>
      </rPr>
      <t>(B16.)</t>
    </r>
  </si>
  <si>
    <r>
      <t xml:space="preserve">Állományba nem tartozók megbízási díjai </t>
    </r>
    <r>
      <rPr>
        <b/>
        <sz val="10"/>
        <rFont val="Arial CE"/>
        <family val="0"/>
      </rPr>
      <t>(K111.)</t>
    </r>
  </si>
  <si>
    <r>
      <t>Szakmai anyagbeszerzés</t>
    </r>
    <r>
      <rPr>
        <b/>
        <u val="single"/>
        <sz val="10"/>
        <rFont val="Arial CE"/>
        <family val="0"/>
      </rPr>
      <t>(K311.)</t>
    </r>
  </si>
  <si>
    <r>
      <t>Szakmai tevékenységet segítő szolgáltatás</t>
    </r>
    <r>
      <rPr>
        <b/>
        <u val="single"/>
        <sz val="10"/>
        <rFont val="Arial CE"/>
        <family val="0"/>
      </rPr>
      <t>(K336.)</t>
    </r>
  </si>
  <si>
    <r>
      <t>Egyéb nem intézményi ellátások</t>
    </r>
    <r>
      <rPr>
        <b/>
        <u val="single"/>
        <sz val="10"/>
        <rFont val="Arial CE"/>
        <family val="0"/>
      </rPr>
      <t>(K48.)</t>
    </r>
  </si>
  <si>
    <t>Vegyes:</t>
  </si>
  <si>
    <t>Forrás:1402</t>
  </si>
  <si>
    <t>Szakfeladat:910210</t>
  </si>
  <si>
    <t>Szerv.egység:133</t>
  </si>
  <si>
    <r>
      <t>Állományba nem tartozók juttatása</t>
    </r>
    <r>
      <rPr>
        <b/>
        <u val="single"/>
        <sz val="10"/>
        <rFont val="Arial CE"/>
        <family val="0"/>
      </rPr>
      <t>(K122.)</t>
    </r>
  </si>
  <si>
    <r>
      <t>Szociális hozzájárulási adó</t>
    </r>
    <r>
      <rPr>
        <b/>
        <sz val="10"/>
        <rFont val="Arial CE"/>
        <family val="0"/>
      </rPr>
      <t>(K2.)</t>
    </r>
  </si>
  <si>
    <r>
      <t>Karbantartás,kisjavítás</t>
    </r>
    <r>
      <rPr>
        <b/>
        <u val="single"/>
        <sz val="10"/>
        <rFont val="Arial CE"/>
        <family val="0"/>
      </rPr>
      <t>(K334.)</t>
    </r>
  </si>
  <si>
    <r>
      <t>Működési célú p.e. átadása non-profit szervezetnek</t>
    </r>
    <r>
      <rPr>
        <b/>
        <sz val="10"/>
        <rFont val="Arial CE"/>
        <family val="0"/>
      </rPr>
      <t>(K512.)</t>
    </r>
  </si>
  <si>
    <r>
      <t>Közüzemi díjak</t>
    </r>
    <r>
      <rPr>
        <b/>
        <u val="single"/>
        <sz val="10"/>
        <rFont val="Arial CE"/>
        <family val="0"/>
      </rPr>
      <t>(331.)</t>
    </r>
  </si>
  <si>
    <r>
      <t xml:space="preserve">ÁFA (am)27% </t>
    </r>
    <r>
      <rPr>
        <b/>
        <sz val="10"/>
        <rFont val="Arial CE"/>
        <family val="0"/>
      </rPr>
      <t>(K351.)</t>
    </r>
  </si>
  <si>
    <t>Szakfeladat:960302</t>
  </si>
  <si>
    <r>
      <rPr>
        <sz val="10"/>
        <rFont val="Arial CE"/>
        <family val="0"/>
      </rPr>
      <t>Közüzemi díjak</t>
    </r>
    <r>
      <rPr>
        <b/>
        <sz val="10"/>
        <rFont val="Arial CE"/>
        <family val="0"/>
      </rPr>
      <t>(K331.</t>
    </r>
    <r>
      <rPr>
        <b/>
        <u val="single"/>
        <sz val="10"/>
        <rFont val="Arial CE"/>
        <family val="0"/>
      </rPr>
      <t>)</t>
    </r>
  </si>
  <si>
    <r>
      <t>Karbantartás, kisjavítás</t>
    </r>
    <r>
      <rPr>
        <b/>
        <u val="single"/>
        <sz val="10"/>
        <rFont val="Arial CE"/>
        <family val="0"/>
      </rPr>
      <t>(K334.)</t>
    </r>
  </si>
  <si>
    <r>
      <t>Áfa  (am)27%</t>
    </r>
    <r>
      <rPr>
        <b/>
        <sz val="10"/>
        <rFont val="Arial CE"/>
        <family val="0"/>
      </rPr>
      <t>(K351.)</t>
    </r>
  </si>
  <si>
    <t>063020</t>
  </si>
  <si>
    <t>052020</t>
  </si>
  <si>
    <t>045160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</si>
  <si>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</si>
  <si>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</si>
  <si>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</si>
  <si>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</si>
  <si>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</si>
  <si>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</si>
  <si>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</si>
  <si>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</si>
  <si>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</si>
  <si>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</si>
  <si>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</si>
  <si>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</si>
  <si>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</si>
  <si>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</si>
  <si>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</si>
  <si>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</si>
  <si>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</si>
  <si>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</si>
  <si>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</si>
  <si>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</si>
  <si>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</si>
  <si>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</si>
  <si>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</si>
  <si>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</si>
  <si>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</si>
  <si>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</si>
  <si>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</si>
  <si>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013350</t>
  </si>
  <si>
    <t>066010</t>
  </si>
  <si>
    <t>066020</t>
  </si>
  <si>
    <t>066020 Város községgazdálkodás,-egyéb szolgáltatás</t>
  </si>
  <si>
    <t>011130</t>
  </si>
  <si>
    <t>011220</t>
  </si>
  <si>
    <t>Adó-,Vám-és jövedéki ig.</t>
  </si>
  <si>
    <t>018030</t>
  </si>
  <si>
    <t>Támogatás célú finansz. műv.</t>
  </si>
  <si>
    <t>082010</t>
  </si>
  <si>
    <t>064010</t>
  </si>
  <si>
    <t>Város,-közs.gazd. Pia,Búcsú</t>
  </si>
  <si>
    <t>Város,-közs.gazd.Zártkert</t>
  </si>
  <si>
    <t>Város,-közs.gazd.egyéb közsgazd.</t>
  </si>
  <si>
    <t>Város,-közs.gazd.telepü.munkatárs</t>
  </si>
  <si>
    <t>018010</t>
  </si>
  <si>
    <t>Önkorm. Elsz. Közp.költségv.</t>
  </si>
  <si>
    <t>047410</t>
  </si>
  <si>
    <t>Ár-és belvízvédelemmel összf.</t>
  </si>
  <si>
    <t>072111</t>
  </si>
  <si>
    <t>Háziorvosi alap. ellát. HOSZ I-II</t>
  </si>
  <si>
    <t>Háziorvos alapellát. Gyermekorvos</t>
  </si>
  <si>
    <t>072311</t>
  </si>
  <si>
    <t>074031</t>
  </si>
  <si>
    <t>Család és nővédelmi eü. Gondozás</t>
  </si>
  <si>
    <t>074032</t>
  </si>
  <si>
    <t>Ifjúság-egészségügyi gondozás</t>
  </si>
  <si>
    <t>107060</t>
  </si>
  <si>
    <t>Egyéb szoc.pénz.és term.ellát.</t>
  </si>
  <si>
    <t>041233</t>
  </si>
  <si>
    <t>Hosszabb időtartamú közfogl.</t>
  </si>
  <si>
    <t>082061</t>
  </si>
  <si>
    <t>086090</t>
  </si>
  <si>
    <t>013320</t>
  </si>
  <si>
    <r>
      <t xml:space="preserve">- aszfaltozáshoz lakossági hozzájárulás </t>
    </r>
    <r>
      <rPr>
        <b/>
        <sz val="11"/>
        <rFont val="Arial CE"/>
        <family val="0"/>
      </rPr>
      <t>(B73)</t>
    </r>
  </si>
  <si>
    <t>6.</t>
  </si>
  <si>
    <t>Választott tisztségviselők juttatásai (K121.)</t>
  </si>
  <si>
    <t>Normatív jutalom (K121)</t>
  </si>
  <si>
    <t>10.</t>
  </si>
  <si>
    <r>
      <t xml:space="preserve">Bérleti díj </t>
    </r>
    <r>
      <rPr>
        <b/>
        <sz val="10"/>
        <rFont val="Arial CE"/>
        <family val="0"/>
      </rPr>
      <t>(B402)</t>
    </r>
  </si>
  <si>
    <r>
      <t>Bérleti díj</t>
    </r>
    <r>
      <rPr>
        <b/>
        <u val="single"/>
        <sz val="10"/>
        <rFont val="Arial CE"/>
        <family val="0"/>
      </rPr>
      <t>(K333.)</t>
    </r>
  </si>
  <si>
    <t xml:space="preserve">- WC használat Piac, Búcsú </t>
  </si>
  <si>
    <t>049010</t>
  </si>
  <si>
    <t>Máshová nem sorolt gazd.ü. Takarító</t>
  </si>
  <si>
    <t>049010 Máshová nem sorolt gazdasági ügyek</t>
  </si>
  <si>
    <t>20.</t>
  </si>
  <si>
    <t>Víz</t>
  </si>
  <si>
    <t>földmedrűek takarítása,átereszek cseréje</t>
  </si>
  <si>
    <t>2 db mintavétel</t>
  </si>
  <si>
    <t>szivattyú cseréjének munkadíja</t>
  </si>
  <si>
    <t>Szakmai tev.segítő szolg:</t>
  </si>
  <si>
    <t>Kiszelovics és Trsa</t>
  </si>
  <si>
    <t>Pálinkás István település rend.terv.</t>
  </si>
  <si>
    <t>belső ellenőr</t>
  </si>
  <si>
    <r>
      <t xml:space="preserve">Felújítás </t>
    </r>
    <r>
      <rPr>
        <b/>
        <u val="single"/>
        <sz val="12"/>
        <rFont val="Arial CE"/>
        <family val="0"/>
      </rPr>
      <t>(K7)</t>
    </r>
  </si>
  <si>
    <t>Euroflux Kft kerékpár út elektr.oszl.</t>
  </si>
  <si>
    <t>Iskola udvar(csatorna, aszfaltozás)</t>
  </si>
  <si>
    <t>Konyha tervezés</t>
  </si>
  <si>
    <t>Út karbantartás, javítás</t>
  </si>
  <si>
    <r>
      <t>Karbantartás, kisjavítási szolgáltatások</t>
    </r>
    <r>
      <rPr>
        <b/>
        <u val="single"/>
        <sz val="11"/>
        <rFont val="Arial CE"/>
        <family val="2"/>
      </rPr>
      <t>(K334)</t>
    </r>
  </si>
  <si>
    <r>
      <t xml:space="preserve">Közüzemi díjak </t>
    </r>
    <r>
      <rPr>
        <b/>
        <u val="single"/>
        <sz val="10"/>
        <rFont val="Arial CE"/>
        <family val="2"/>
      </rPr>
      <t>(K331)</t>
    </r>
  </si>
  <si>
    <t>Felhalm. Célra Áh.kívül.nyújtott köcsön visszatér.</t>
  </si>
  <si>
    <t>felh.bevét.</t>
  </si>
  <si>
    <r>
      <t>Egyéb személyi juttatások</t>
    </r>
    <r>
      <rPr>
        <b/>
        <sz val="12"/>
        <rFont val="Arial CE"/>
        <family val="0"/>
      </rPr>
      <t xml:space="preserve"> (K122)</t>
    </r>
  </si>
  <si>
    <r>
      <t xml:space="preserve">Kamat(pü. Számlák kamata) </t>
    </r>
    <r>
      <rPr>
        <b/>
        <sz val="12"/>
        <rFont val="Arial CE"/>
        <family val="0"/>
      </rPr>
      <t>(B408)</t>
    </r>
  </si>
  <si>
    <r>
      <t>visszatérítendő átmeneti segély visszafiz.</t>
    </r>
    <r>
      <rPr>
        <b/>
        <sz val="12"/>
        <rFont val="Arial CE"/>
        <family val="0"/>
      </rPr>
      <t>(B64)</t>
    </r>
  </si>
  <si>
    <r>
      <t>Dolg.lakásép.visszatér.</t>
    </r>
    <r>
      <rPr>
        <b/>
        <sz val="12"/>
        <rFont val="Arial CE"/>
        <family val="0"/>
      </rPr>
      <t>(B64)</t>
    </r>
  </si>
  <si>
    <r>
      <t>Visszatérítendő tám.törl.</t>
    </r>
    <r>
      <rPr>
        <b/>
        <sz val="12"/>
        <rFont val="Arial CE"/>
        <family val="0"/>
      </rPr>
      <t>(B64)</t>
    </r>
  </si>
  <si>
    <r>
      <t>Háztart.nyújtott egyéb</t>
    </r>
    <r>
      <rPr>
        <b/>
        <sz val="12"/>
        <rFont val="Arial CE"/>
        <family val="0"/>
      </rPr>
      <t xml:space="preserve"> (B64)</t>
    </r>
  </si>
  <si>
    <r>
      <t>Maradvány igénbevétele</t>
    </r>
    <r>
      <rPr>
        <b/>
        <sz val="12"/>
        <rFont val="Arial CE"/>
        <family val="0"/>
      </rPr>
      <t>(B813)</t>
    </r>
  </si>
  <si>
    <r>
      <t>Felhalmozási bevétel</t>
    </r>
    <r>
      <rPr>
        <b/>
        <u val="single"/>
        <sz val="12"/>
        <rFont val="Arial CE"/>
        <family val="0"/>
      </rPr>
      <t>(B5)</t>
    </r>
  </si>
  <si>
    <t>pü.befekt.szolg.díja</t>
  </si>
  <si>
    <t>egyéb üzemelt.fenntartás</t>
  </si>
  <si>
    <t>Tiszavárkonyi Polgárőregyesület</t>
  </si>
  <si>
    <r>
      <t xml:space="preserve">Felújítás célú ÁFA </t>
    </r>
    <r>
      <rPr>
        <b/>
        <u val="single"/>
        <sz val="12"/>
        <rFont val="Arial CE"/>
        <family val="0"/>
      </rPr>
      <t>(K74)</t>
    </r>
  </si>
  <si>
    <t>Tószegi Konyha</t>
  </si>
  <si>
    <t>Normatíva</t>
  </si>
  <si>
    <t>Önkormányzati támogatás</t>
  </si>
  <si>
    <t>(2020-ig)</t>
  </si>
  <si>
    <r>
      <t xml:space="preserve">Normatív jutalom </t>
    </r>
    <r>
      <rPr>
        <b/>
        <sz val="10"/>
        <rFont val="Arial CE"/>
        <family val="0"/>
      </rPr>
      <t>(K11)</t>
    </r>
  </si>
  <si>
    <r>
      <t xml:space="preserve">Normatív jutalom </t>
    </r>
    <r>
      <rPr>
        <b/>
        <sz val="9"/>
        <rFont val="Arial CE"/>
        <family val="0"/>
      </rPr>
      <t>(K11)</t>
    </r>
  </si>
  <si>
    <t>Normatív jutalom(K11)</t>
  </si>
  <si>
    <r>
      <t xml:space="preserve">Szociális hozzájárulási adó </t>
    </r>
    <r>
      <rPr>
        <b/>
        <sz val="10"/>
        <rFont val="Arial CE"/>
        <family val="0"/>
      </rPr>
      <t>(K2.)</t>
    </r>
  </si>
  <si>
    <t>Óvodaműködtetési támogatás</t>
  </si>
  <si>
    <t>Kiegészítő támogatás az óvodapedagógusok minősítéséből adódó többletkiadásokhoz</t>
  </si>
  <si>
    <r>
      <t xml:space="preserve">Mc. Támogatás </t>
    </r>
    <r>
      <rPr>
        <b/>
        <sz val="12"/>
        <rFont val="Arial CE"/>
        <family val="0"/>
      </rPr>
      <t>(K512)</t>
    </r>
  </si>
  <si>
    <t>Háziorvos(Dr. Gál-Dr.Végh)</t>
  </si>
  <si>
    <t>Védelmi feladatok  (K336.)</t>
  </si>
  <si>
    <t xml:space="preserve">Munkavédelmi feladatok (K336)  </t>
  </si>
  <si>
    <t>Karbantartás (K334)</t>
  </si>
  <si>
    <t xml:space="preserve">Gázkémények karbantartása(ÖNO, Műv-Ház, </t>
  </si>
  <si>
    <t>Fűtésrendszer felújítása(Könyvtár,Műv-Ház)</t>
  </si>
  <si>
    <t>Területi pótlék (K11)</t>
  </si>
  <si>
    <r>
      <t>Szociális hozzájárulási adó 22%</t>
    </r>
    <r>
      <rPr>
        <b/>
        <sz val="10"/>
        <rFont val="Arial CE"/>
        <family val="0"/>
      </rPr>
      <t>(K2.)</t>
    </r>
  </si>
  <si>
    <r>
      <t xml:space="preserve">Szociális hozzájárulási adó 22% </t>
    </r>
    <r>
      <rPr>
        <b/>
        <sz val="9"/>
        <rFont val="Arial CE"/>
        <family val="0"/>
      </rPr>
      <t>(K2.)</t>
    </r>
  </si>
  <si>
    <r>
      <t xml:space="preserve"> közfoglakoztatottak </t>
    </r>
    <r>
      <rPr>
        <sz val="10"/>
        <rFont val="Arial CE"/>
        <family val="0"/>
      </rPr>
      <t>(B16.)</t>
    </r>
  </si>
  <si>
    <t>2017-től  foglalkoztatott 32 fő(K1.)</t>
  </si>
  <si>
    <r>
      <t>szociális hozzájárulás  11%</t>
    </r>
    <r>
      <rPr>
        <b/>
        <sz val="10"/>
        <rFont val="Arial CE"/>
        <family val="0"/>
      </rPr>
      <t>(K2.)</t>
    </r>
  </si>
  <si>
    <t xml:space="preserve">Mindösszesen  100%-os támogatással   közfoglakoztatott </t>
  </si>
  <si>
    <t>Települési önkormányzatok szociális feladat. Támog.</t>
  </si>
  <si>
    <t xml:space="preserve">Gyermekétkeztetés támogatása :
 dolgozók bértámogatása </t>
  </si>
  <si>
    <t>Gyermekétkeztetés üzemeltetési támogatása</t>
  </si>
  <si>
    <r>
      <t>Kiszámlázott term és szolg ÁFA</t>
    </r>
    <r>
      <rPr>
        <b/>
        <sz val="10"/>
        <rFont val="Arial CE"/>
        <family val="0"/>
      </rPr>
      <t>(K352.)</t>
    </r>
  </si>
  <si>
    <r>
      <t>Céltartalék</t>
    </r>
    <r>
      <rPr>
        <b/>
        <sz val="12"/>
        <rFont val="Arial CE"/>
        <family val="0"/>
      </rPr>
      <t xml:space="preserve"> (K513)</t>
    </r>
  </si>
  <si>
    <t>26.</t>
  </si>
  <si>
    <t>26</t>
  </si>
  <si>
    <t>Szakmai tev.szolg.(K336)</t>
  </si>
  <si>
    <t>Bocskai úti ing.felúj.</t>
  </si>
  <si>
    <r>
      <t>Működési célu p.e. átadás non-profit szervezeteknek</t>
    </r>
    <r>
      <rPr>
        <b/>
        <u val="single"/>
        <sz val="12"/>
        <rFont val="Arial CE"/>
        <family val="0"/>
      </rPr>
      <t xml:space="preserve">(K512.) </t>
    </r>
    <r>
      <rPr>
        <u val="single"/>
        <sz val="12"/>
        <rFont val="Arial CE"/>
        <family val="2"/>
      </rPr>
      <t xml:space="preserve">  </t>
    </r>
  </si>
  <si>
    <r>
      <t>Kulturális programokra tám.  Könyvtári védegylet támogatása</t>
    </r>
    <r>
      <rPr>
        <b/>
        <sz val="12"/>
        <rFont val="Arial CE"/>
        <family val="0"/>
      </rPr>
      <t>(K512.)</t>
    </r>
    <r>
      <rPr>
        <sz val="12"/>
        <rFont val="Arial CE"/>
        <family val="2"/>
      </rPr>
      <t xml:space="preserve"> </t>
    </r>
  </si>
  <si>
    <r>
      <t>Polgármesteri keret</t>
    </r>
    <r>
      <rPr>
        <b/>
        <sz val="12"/>
        <rFont val="Arial CE"/>
        <family val="0"/>
      </rPr>
      <t xml:space="preserve">(K512.) </t>
    </r>
  </si>
  <si>
    <r>
      <t>Alpolgármesteri keret</t>
    </r>
    <r>
      <rPr>
        <b/>
        <sz val="12"/>
        <rFont val="Arial CE"/>
        <family val="0"/>
      </rPr>
      <t>(K512.)</t>
    </r>
  </si>
  <si>
    <r>
      <t>Képviselői keret</t>
    </r>
    <r>
      <rPr>
        <b/>
        <sz val="12"/>
        <rFont val="Arial CE"/>
        <family val="0"/>
      </rPr>
      <t>(K512.)</t>
    </r>
  </si>
  <si>
    <t>Vásárolt élelmezés (K332)</t>
  </si>
  <si>
    <t>2015. évi elszámolás(K5021)</t>
  </si>
  <si>
    <r>
      <t>O PMM projekt és Marketing menedzsment Kft</t>
    </r>
    <r>
      <rPr>
        <b/>
        <sz val="12"/>
        <rFont val="Arial CE"/>
        <family val="0"/>
      </rPr>
      <t xml:space="preserve">(K336.) </t>
    </r>
  </si>
  <si>
    <t xml:space="preserve">Finanszírozás összesen: </t>
  </si>
  <si>
    <r>
      <t xml:space="preserve">Tószegi Judó támogatás </t>
    </r>
    <r>
      <rPr>
        <b/>
        <sz val="12"/>
        <rFont val="Arial CE"/>
        <family val="0"/>
      </rPr>
      <t>(K512)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</si>
</sst>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_-* #,##0\ &quot;Ft&quot;_-;\-* #,##0\ &quot;Ft&quot;_-;_-* &quot;-&quot;??\ &quot;Ft&quot;_-;_-@_-"/>
    <numFmt numFmtId="172" formatCode="_-* #,##0.0\ &quot;Ft&quot;_-;\-* #,##0.0\ &quot;Ft&quot;_-;_-* &quot;-&quot;??\ &quot;Ft&quot;_-;_-@_-"/>
    <numFmt numFmtId="173" formatCode="_-* #,##0.000\ &quot;Ft&quot;_-;\-* #,##0.000\ &quot;Ft&quot;_-;_-* &quot;-&quot;??\ &quot;Ft&quot;_-;_-@_-"/>
    <numFmt numFmtId="174" formatCode="_-* #,##0.0000\ &quot;Ft&quot;_-;\-* #,##0.0000\ &quot;Ft&quot;_-;_-* &quot;-&quot;??\ &quot;Ft&quot;_-;_-@_-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[$-40E]yyyy\.\ mmmm\ d\."/>
    <numFmt numFmtId="181" formatCode="0.0000000"/>
    <numFmt numFmtId="182" formatCode="#,##0.00\ &quot;Ft&quot;"/>
  </numFmts>
  <fonts count="7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2"/>
      <name val="Arial CE"/>
      <family val="2"/>
    </font>
    <font>
      <b/>
      <sz val="10"/>
      <name val="Arial Narrow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2"/>
      <name val="Arial CE"/>
      <family val="0"/>
    </font>
    <font>
      <b/>
      <i/>
      <sz val="10"/>
      <color indexed="10"/>
      <name val="Arial CE"/>
      <family val="0"/>
    </font>
    <font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0"/>
    </font>
    <font>
      <b/>
      <i/>
      <sz val="12"/>
      <name val="Arial CE"/>
      <family val="2"/>
    </font>
    <font>
      <i/>
      <sz val="12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2"/>
    </font>
    <font>
      <sz val="12"/>
      <color indexed="10"/>
      <name val="Arial CE"/>
      <family val="0"/>
    </font>
    <font>
      <i/>
      <sz val="11"/>
      <name val="Arial CE"/>
      <family val="0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Arial CE"/>
      <family val="2"/>
    </font>
    <font>
      <sz val="80"/>
      <color indexed="49"/>
      <name val="Calibri"/>
      <family val="0"/>
    </font>
    <font>
      <sz val="72"/>
      <color indexed="49"/>
      <name val="Calibri"/>
      <family val="0"/>
    </font>
    <font>
      <sz val="66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 CE"/>
      <family val="2"/>
    </font>
    <font>
      <sz val="11"/>
      <color rgb="FFFF0000"/>
      <name val="Arial CE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65" fontId="14" fillId="0" borderId="0" xfId="40" applyNumberFormat="1" applyFont="1" applyAlignment="1">
      <alignment/>
    </xf>
    <xf numFmtId="0" fontId="0" fillId="0" borderId="0" xfId="0" applyAlignment="1" quotePrefix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0" fillId="0" borderId="0" xfId="0" applyFont="1" applyAlignment="1" quotePrefix="1">
      <alignment/>
    </xf>
    <xf numFmtId="165" fontId="13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wrapText="1"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NumberFormat="1" applyFont="1" applyAlignment="1">
      <alignment horizontal="right"/>
    </xf>
    <xf numFmtId="165" fontId="14" fillId="0" borderId="0" xfId="40" applyNumberFormat="1" applyFont="1" applyAlignment="1">
      <alignment horizontal="righ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 quotePrefix="1">
      <alignment horizontal="left"/>
    </xf>
    <xf numFmtId="165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5" fillId="0" borderId="0" xfId="40" applyNumberFormat="1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 quotePrefix="1">
      <alignment horizontal="left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65" fontId="1" fillId="0" borderId="0" xfId="40" applyNumberFormat="1" applyFont="1" applyAlignment="1">
      <alignment/>
    </xf>
    <xf numFmtId="0" fontId="14" fillId="0" borderId="0" xfId="0" applyFont="1" applyAlignment="1">
      <alignment horizontal="left" wrapText="1"/>
    </xf>
    <xf numFmtId="165" fontId="24" fillId="0" borderId="0" xfId="40" applyNumberFormat="1" applyFont="1" applyAlignment="1">
      <alignment horizontal="right"/>
    </xf>
    <xf numFmtId="165" fontId="5" fillId="0" borderId="0" xfId="40" applyNumberFormat="1" applyFont="1" applyFill="1" applyAlignment="1">
      <alignment horizontal="right"/>
    </xf>
    <xf numFmtId="165" fontId="4" fillId="0" borderId="0" xfId="4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4" fillId="0" borderId="0" xfId="0" applyFont="1" applyAlignment="1" quotePrefix="1">
      <alignment/>
    </xf>
    <xf numFmtId="3" fontId="13" fillId="0" borderId="0" xfId="0" applyNumberFormat="1" applyFont="1" applyAlignment="1">
      <alignment horizontal="left"/>
    </xf>
    <xf numFmtId="0" fontId="14" fillId="0" borderId="0" xfId="0" applyFont="1" applyAlignment="1">
      <alignment wrapText="1"/>
    </xf>
    <xf numFmtId="0" fontId="0" fillId="33" borderId="1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5" fontId="13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10" xfId="4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65" fontId="0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7" fillId="0" borderId="0" xfId="0" applyFont="1" applyAlignment="1">
      <alignment/>
    </xf>
    <xf numFmtId="165" fontId="0" fillId="0" borderId="10" xfId="0" applyNumberFormat="1" applyBorder="1" applyAlignment="1">
      <alignment horizontal="right"/>
    </xf>
    <xf numFmtId="0" fontId="13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65" fontId="1" fillId="33" borderId="11" xfId="4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1" fillId="36" borderId="11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14" fillId="0" borderId="0" xfId="0" applyFont="1" applyAlignment="1">
      <alignment wrapText="1"/>
    </xf>
    <xf numFmtId="0" fontId="2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30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72" fillId="0" borderId="0" xfId="0" applyFont="1" applyAlignment="1">
      <alignment horizontal="right"/>
    </xf>
    <xf numFmtId="165" fontId="0" fillId="35" borderId="10" xfId="40" applyNumberFormat="1" applyFont="1" applyFill="1" applyBorder="1" applyAlignment="1">
      <alignment horizontal="center"/>
    </xf>
    <xf numFmtId="165" fontId="0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0" fillId="35" borderId="0" xfId="0" applyFont="1" applyFill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5" fontId="0" fillId="35" borderId="10" xfId="0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0" fontId="7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65" fontId="0" fillId="35" borderId="13" xfId="40" applyNumberFormat="1" applyFont="1" applyFill="1" applyBorder="1" applyAlignment="1">
      <alignment horizontal="center"/>
    </xf>
    <xf numFmtId="165" fontId="0" fillId="35" borderId="14" xfId="0" applyNumberFormat="1" applyFont="1" applyFill="1" applyBorder="1" applyAlignment="1">
      <alignment horizontal="right"/>
    </xf>
    <xf numFmtId="165" fontId="0" fillId="35" borderId="10" xfId="4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1" fontId="0" fillId="0" borderId="0" xfId="0" applyNumberFormat="1" applyFont="1" applyAlignment="1">
      <alignment/>
    </xf>
    <xf numFmtId="165" fontId="1" fillId="0" borderId="0" xfId="4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1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165" fontId="0" fillId="35" borderId="0" xfId="40" applyNumberFormat="1" applyFont="1" applyFill="1" applyAlignment="1">
      <alignment/>
    </xf>
    <xf numFmtId="0" fontId="5" fillId="35" borderId="0" xfId="0" applyFont="1" applyFill="1" applyAlignment="1">
      <alignment wrapText="1"/>
    </xf>
    <xf numFmtId="165" fontId="5" fillId="35" borderId="0" xfId="40" applyNumberFormat="1" applyFont="1" applyFill="1" applyAlignment="1">
      <alignment/>
    </xf>
    <xf numFmtId="0" fontId="1" fillId="35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14" fillId="35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165" fontId="5" fillId="35" borderId="0" xfId="40" applyNumberFormat="1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wrapText="1"/>
    </xf>
    <xf numFmtId="0" fontId="5" fillId="35" borderId="0" xfId="0" applyFont="1" applyFill="1" applyAlignment="1">
      <alignment horizontal="right"/>
    </xf>
    <xf numFmtId="0" fontId="16" fillId="35" borderId="0" xfId="0" applyFont="1" applyFill="1" applyAlignment="1">
      <alignment horizontal="left"/>
    </xf>
    <xf numFmtId="0" fontId="17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0" fontId="14" fillId="35" borderId="0" xfId="0" applyFont="1" applyFill="1" applyAlignment="1">
      <alignment/>
    </xf>
    <xf numFmtId="1" fontId="13" fillId="35" borderId="0" xfId="0" applyNumberFormat="1" applyFont="1" applyFill="1" applyAlignment="1">
      <alignment/>
    </xf>
    <xf numFmtId="0" fontId="0" fillId="35" borderId="0" xfId="0" applyFont="1" applyFill="1" applyAlignment="1">
      <alignment horizontal="right"/>
    </xf>
    <xf numFmtId="0" fontId="8" fillId="35" borderId="0" xfId="0" applyFont="1" applyFill="1" applyAlignment="1">
      <alignment/>
    </xf>
    <xf numFmtId="0" fontId="2" fillId="35" borderId="0" xfId="0" applyFont="1" applyFill="1" applyAlignment="1">
      <alignment/>
    </xf>
    <xf numFmtId="165" fontId="0" fillId="35" borderId="0" xfId="0" applyNumberFormat="1" applyFill="1" applyAlignment="1">
      <alignment/>
    </xf>
    <xf numFmtId="165" fontId="19" fillId="35" borderId="0" xfId="0" applyNumberFormat="1" applyFont="1" applyFill="1" applyAlignment="1">
      <alignment horizontal="right"/>
    </xf>
    <xf numFmtId="165" fontId="1" fillId="35" borderId="0" xfId="0" applyNumberFormat="1" applyFont="1" applyFill="1" applyAlignment="1">
      <alignment/>
    </xf>
    <xf numFmtId="165" fontId="0" fillId="35" borderId="0" xfId="0" applyNumberForma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35" borderId="0" xfId="0" applyFont="1" applyFill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0" fontId="14" fillId="0" borderId="0" xfId="0" applyFont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40" applyNumberFormat="1" applyFont="1" applyAlignment="1">
      <alignment/>
    </xf>
    <xf numFmtId="3" fontId="13" fillId="0" borderId="0" xfId="4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35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35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5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/>
    </xf>
    <xf numFmtId="3" fontId="5" fillId="35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4" fillId="34" borderId="0" xfId="0" applyNumberFormat="1" applyFont="1" applyFill="1" applyAlignment="1">
      <alignment/>
    </xf>
    <xf numFmtId="3" fontId="4" fillId="35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0" xfId="40" applyNumberFormat="1" applyFont="1" applyFill="1" applyAlignment="1">
      <alignment horizontal="right"/>
    </xf>
    <xf numFmtId="3" fontId="4" fillId="0" borderId="0" xfId="4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35" borderId="0" xfId="0" applyNumberFormat="1" applyFont="1" applyFill="1" applyAlignment="1">
      <alignment horizontal="right"/>
    </xf>
    <xf numFmtId="3" fontId="28" fillId="0" borderId="0" xfId="0" applyNumberFormat="1" applyFont="1" applyAlignment="1">
      <alignment/>
    </xf>
    <xf numFmtId="3" fontId="0" fillId="35" borderId="0" xfId="0" applyNumberFormat="1" applyFont="1" applyFill="1" applyAlignment="1">
      <alignment horizontal="right"/>
    </xf>
    <xf numFmtId="3" fontId="1" fillId="0" borderId="0" xfId="4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5" fontId="1" fillId="0" borderId="0" xfId="40" applyNumberFormat="1" applyFont="1" applyAlignment="1">
      <alignment/>
    </xf>
    <xf numFmtId="0" fontId="17" fillId="0" borderId="0" xfId="0" applyFont="1" applyAlignment="1">
      <alignment horizontal="center"/>
    </xf>
    <xf numFmtId="3" fontId="30" fillId="35" borderId="0" xfId="0" applyNumberFormat="1" applyFont="1" applyFill="1" applyAlignment="1">
      <alignment horizontal="right"/>
    </xf>
    <xf numFmtId="3" fontId="30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35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40" applyNumberFormat="1" applyFont="1" applyAlignment="1">
      <alignment/>
    </xf>
    <xf numFmtId="3" fontId="1" fillId="0" borderId="0" xfId="40" applyNumberFormat="1" applyFont="1" applyAlignment="1">
      <alignment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35" borderId="0" xfId="0" applyNumberFormat="1" applyFont="1" applyFill="1" applyAlignment="1">
      <alignment horizontal="right"/>
    </xf>
    <xf numFmtId="3" fontId="22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35" borderId="14" xfId="0" applyNumberFormat="1" applyFont="1" applyFill="1" applyBorder="1" applyAlignment="1">
      <alignment horizontal="left"/>
    </xf>
    <xf numFmtId="49" fontId="0" fillId="35" borderId="14" xfId="0" applyNumberFormat="1" applyFill="1" applyBorder="1" applyAlignment="1">
      <alignment horizontal="left"/>
    </xf>
    <xf numFmtId="0" fontId="13" fillId="0" borderId="0" xfId="0" applyFont="1" applyAlignment="1">
      <alignment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64" fontId="1" fillId="33" borderId="19" xfId="0" applyNumberFormat="1" applyFont="1" applyFill="1" applyBorder="1" applyAlignment="1">
      <alignment horizontal="center"/>
    </xf>
    <xf numFmtId="164" fontId="1" fillId="33" borderId="2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5" fillId="35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 quotePrefix="1">
      <alignment horizontal="center" wrapText="1"/>
    </xf>
    <xf numFmtId="0" fontId="20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3" fillId="35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 quotePrefix="1">
      <alignment horizontal="left" wrapText="1"/>
    </xf>
    <xf numFmtId="0" fontId="0" fillId="0" borderId="0" xfId="0" applyFont="1" applyAlignment="1" quotePrefix="1">
      <alignment horizontal="left"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 quotePrefix="1">
      <alignment horizontal="left"/>
    </xf>
    <xf numFmtId="0" fontId="0" fillId="35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533400</xdr:colOff>
      <xdr:row>0</xdr:row>
      <xdr:rowOff>0</xdr:rowOff>
    </xdr:from>
    <xdr:ext cx="2085975" cy="7600950"/>
    <xdr:sp>
      <xdr:nvSpPr>
        <xdr:cNvPr id="1" name="Szövegdoboz 1"/>
        <xdr:cNvSpPr txBox="1">
          <a:spLocks noChangeArrowheads="1"/>
        </xdr:cNvSpPr>
      </xdr:nvSpPr>
      <xdr:spPr>
        <a:xfrm rot="18020119">
          <a:off x="3067050" y="0"/>
          <a:ext cx="2085975" cy="760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685800</xdr:colOff>
      <xdr:row>1</xdr:row>
      <xdr:rowOff>19050</xdr:rowOff>
    </xdr:from>
    <xdr:ext cx="1676400" cy="7629525"/>
    <xdr:sp>
      <xdr:nvSpPr>
        <xdr:cNvPr id="1" name="Szövegdoboz 1"/>
        <xdr:cNvSpPr txBox="1">
          <a:spLocks noChangeArrowheads="1"/>
        </xdr:cNvSpPr>
      </xdr:nvSpPr>
      <xdr:spPr>
        <a:xfrm rot="18020119">
          <a:off x="2847975" y="200025"/>
          <a:ext cx="1676400" cy="762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1390650</xdr:colOff>
      <xdr:row>4</xdr:row>
      <xdr:rowOff>314325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390775" y="108585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0</xdr:row>
      <xdr:rowOff>9525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238375" y="9525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0</xdr:row>
      <xdr:rowOff>0</xdr:rowOff>
    </xdr:from>
    <xdr:ext cx="168592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095500" y="0"/>
          <a:ext cx="16859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1114425</xdr:colOff>
      <xdr:row>3</xdr:row>
      <xdr:rowOff>104775</xdr:rowOff>
    </xdr:from>
    <xdr:ext cx="168592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095500" y="590550"/>
          <a:ext cx="16859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1457325</xdr:colOff>
      <xdr:row>0</xdr:row>
      <xdr:rowOff>0</xdr:rowOff>
    </xdr:from>
    <xdr:ext cx="166687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428875" y="0"/>
          <a:ext cx="166687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1104900</xdr:colOff>
      <xdr:row>0</xdr:row>
      <xdr:rowOff>0</xdr:rowOff>
    </xdr:from>
    <xdr:ext cx="168592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085975" y="0"/>
          <a:ext cx="16859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1171575</xdr:colOff>
      <xdr:row>0</xdr:row>
      <xdr:rowOff>0</xdr:rowOff>
    </xdr:from>
    <xdr:ext cx="168592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085975" y="0"/>
          <a:ext cx="16859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1085850</xdr:colOff>
      <xdr:row>0</xdr:row>
      <xdr:rowOff>0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533650" y="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3724275</xdr:colOff>
      <xdr:row>3</xdr:row>
      <xdr:rowOff>0</xdr:rowOff>
    </xdr:from>
    <xdr:ext cx="1676400" cy="7562850"/>
    <xdr:sp>
      <xdr:nvSpPr>
        <xdr:cNvPr id="1" name="Szövegdoboz 1"/>
        <xdr:cNvSpPr txBox="1">
          <a:spLocks noChangeArrowheads="1"/>
        </xdr:cNvSpPr>
      </xdr:nvSpPr>
      <xdr:spPr>
        <a:xfrm rot="18020119">
          <a:off x="4467225" y="485775"/>
          <a:ext cx="1676400" cy="756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1323975</xdr:colOff>
      <xdr:row>0</xdr:row>
      <xdr:rowOff>0</xdr:rowOff>
    </xdr:from>
    <xdr:ext cx="1666875" cy="7534275"/>
    <xdr:sp>
      <xdr:nvSpPr>
        <xdr:cNvPr id="1" name="Szövegdoboz 1"/>
        <xdr:cNvSpPr txBox="1">
          <a:spLocks noChangeArrowheads="1"/>
        </xdr:cNvSpPr>
      </xdr:nvSpPr>
      <xdr:spPr>
        <a:xfrm rot="18020119">
          <a:off x="2324100" y="0"/>
          <a:ext cx="1666875" cy="7534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2</xdr:row>
      <xdr:rowOff>76200</xdr:rowOff>
    </xdr:from>
    <xdr:ext cx="165735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952750" y="400050"/>
          <a:ext cx="165735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0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362200" y="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1209675</xdr:colOff>
      <xdr:row>0</xdr:row>
      <xdr:rowOff>0</xdr:rowOff>
    </xdr:from>
    <xdr:ext cx="169545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095500" y="0"/>
          <a:ext cx="169545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1066800</xdr:colOff>
      <xdr:row>0</xdr:row>
      <xdr:rowOff>0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085975" y="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1276350</xdr:colOff>
      <xdr:row>0</xdr:row>
      <xdr:rowOff>0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257425" y="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  <xdr:oneCellAnchor>
    <xdr:from>
      <xdr:col>1</xdr:col>
      <xdr:colOff>1400175</xdr:colOff>
      <xdr:row>46</xdr:row>
      <xdr:rowOff>0</xdr:rowOff>
    </xdr:from>
    <xdr:ext cx="1676400" cy="7648575"/>
    <xdr:sp>
      <xdr:nvSpPr>
        <xdr:cNvPr id="2" name="Szövegdoboz 2"/>
        <xdr:cNvSpPr txBox="1">
          <a:spLocks noChangeArrowheads="1"/>
        </xdr:cNvSpPr>
      </xdr:nvSpPr>
      <xdr:spPr>
        <a:xfrm rot="17741790">
          <a:off x="2381250" y="7610475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1381125</xdr:colOff>
      <xdr:row>0</xdr:row>
      <xdr:rowOff>0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7622784">
          <a:off x="2352675" y="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0</xdr:row>
      <xdr:rowOff>38100</xdr:rowOff>
    </xdr:from>
    <xdr:ext cx="168592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295525" y="38100"/>
          <a:ext cx="16859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0</xdr:row>
      <xdr:rowOff>0</xdr:rowOff>
    </xdr:from>
    <xdr:ext cx="166687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733675" y="0"/>
          <a:ext cx="166687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0</xdr:row>
      <xdr:rowOff>0</xdr:rowOff>
    </xdr:from>
    <xdr:ext cx="168592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095500" y="0"/>
          <a:ext cx="16859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0</xdr:row>
      <xdr:rowOff>0</xdr:rowOff>
    </xdr:from>
    <xdr:ext cx="169545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162175" y="0"/>
          <a:ext cx="169545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1114425</xdr:colOff>
      <xdr:row>1</xdr:row>
      <xdr:rowOff>123825</xdr:rowOff>
    </xdr:from>
    <xdr:ext cx="1676400" cy="7562850"/>
    <xdr:sp>
      <xdr:nvSpPr>
        <xdr:cNvPr id="1" name="Szövegdoboz 1"/>
        <xdr:cNvSpPr txBox="1">
          <a:spLocks noChangeArrowheads="1"/>
        </xdr:cNvSpPr>
      </xdr:nvSpPr>
      <xdr:spPr>
        <a:xfrm rot="18020119">
          <a:off x="2657475" y="304800"/>
          <a:ext cx="1676400" cy="756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952500</xdr:colOff>
      <xdr:row>0</xdr:row>
      <xdr:rowOff>0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085975" y="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1257300</xdr:colOff>
      <xdr:row>0</xdr:row>
      <xdr:rowOff>0</xdr:rowOff>
    </xdr:from>
    <xdr:ext cx="1685925" cy="7362825"/>
    <xdr:sp>
      <xdr:nvSpPr>
        <xdr:cNvPr id="1" name="Szövegdoboz 1"/>
        <xdr:cNvSpPr txBox="1">
          <a:spLocks noChangeArrowheads="1"/>
        </xdr:cNvSpPr>
      </xdr:nvSpPr>
      <xdr:spPr>
        <a:xfrm rot="18020119">
          <a:off x="2733675" y="0"/>
          <a:ext cx="1685925" cy="736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0</xdr:row>
      <xdr:rowOff>0</xdr:rowOff>
    </xdr:from>
    <xdr:ext cx="164782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314575" y="0"/>
          <a:ext cx="16478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1219200</xdr:colOff>
      <xdr:row>0</xdr:row>
      <xdr:rowOff>0</xdr:rowOff>
    </xdr:from>
    <xdr:ext cx="1685925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085975" y="0"/>
          <a:ext cx="16859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1762125</xdr:colOff>
      <xdr:row>3</xdr:row>
      <xdr:rowOff>66675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3028950" y="64770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  <xdr:oneCellAnchor>
    <xdr:from>
      <xdr:col>1</xdr:col>
      <xdr:colOff>2400300</xdr:colOff>
      <xdr:row>63</xdr:row>
      <xdr:rowOff>171450</xdr:rowOff>
    </xdr:from>
    <xdr:ext cx="1685925" cy="7648575"/>
    <xdr:sp>
      <xdr:nvSpPr>
        <xdr:cNvPr id="2" name="Szövegdoboz 2"/>
        <xdr:cNvSpPr txBox="1">
          <a:spLocks noChangeArrowheads="1"/>
        </xdr:cNvSpPr>
      </xdr:nvSpPr>
      <xdr:spPr>
        <a:xfrm rot="18020119">
          <a:off x="3667125" y="12420600"/>
          <a:ext cx="16859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 </a:t>
          </a:r>
        </a:p>
      </xdr:txBody>
    </xdr:sp>
    <xdr:clientData/>
  </xdr:oneCellAnchor>
  <xdr:oneCellAnchor>
    <xdr:from>
      <xdr:col>1</xdr:col>
      <xdr:colOff>1924050</xdr:colOff>
      <xdr:row>110</xdr:row>
      <xdr:rowOff>28575</xdr:rowOff>
    </xdr:from>
    <xdr:ext cx="1676400" cy="7648575"/>
    <xdr:sp>
      <xdr:nvSpPr>
        <xdr:cNvPr id="3" name="Szövegdoboz 3"/>
        <xdr:cNvSpPr txBox="1">
          <a:spLocks noChangeArrowheads="1"/>
        </xdr:cNvSpPr>
      </xdr:nvSpPr>
      <xdr:spPr>
        <a:xfrm rot="18020119">
          <a:off x="3190875" y="2209800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 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2390775</xdr:colOff>
      <xdr:row>0</xdr:row>
      <xdr:rowOff>0</xdr:rowOff>
    </xdr:from>
    <xdr:ext cx="1962150" cy="6724650"/>
    <xdr:sp>
      <xdr:nvSpPr>
        <xdr:cNvPr id="1" name="Szövegdoboz 1"/>
        <xdr:cNvSpPr txBox="1">
          <a:spLocks noChangeArrowheads="1"/>
        </xdr:cNvSpPr>
      </xdr:nvSpPr>
      <xdr:spPr>
        <a:xfrm rot="18020119">
          <a:off x="3657600" y="0"/>
          <a:ext cx="1962150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  <xdr:oneCellAnchor>
    <xdr:from>
      <xdr:col>1</xdr:col>
      <xdr:colOff>2400300</xdr:colOff>
      <xdr:row>37</xdr:row>
      <xdr:rowOff>171450</xdr:rowOff>
    </xdr:from>
    <xdr:ext cx="1685925" cy="7677150"/>
    <xdr:sp>
      <xdr:nvSpPr>
        <xdr:cNvPr id="2" name="Szövegdoboz 2"/>
        <xdr:cNvSpPr txBox="1">
          <a:spLocks noChangeArrowheads="1"/>
        </xdr:cNvSpPr>
      </xdr:nvSpPr>
      <xdr:spPr>
        <a:xfrm rot="18020119">
          <a:off x="3667125" y="7686675"/>
          <a:ext cx="1685925" cy="767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  <xdr:oneCellAnchor>
    <xdr:from>
      <xdr:col>1</xdr:col>
      <xdr:colOff>1628775</xdr:colOff>
      <xdr:row>81</xdr:row>
      <xdr:rowOff>180975</xdr:rowOff>
    </xdr:from>
    <xdr:ext cx="2181225" cy="7839075"/>
    <xdr:sp>
      <xdr:nvSpPr>
        <xdr:cNvPr id="3" name="Szövegdoboz 3"/>
        <xdr:cNvSpPr txBox="1">
          <a:spLocks noChangeArrowheads="1"/>
        </xdr:cNvSpPr>
      </xdr:nvSpPr>
      <xdr:spPr>
        <a:xfrm rot="18020119">
          <a:off x="2895600" y="17516475"/>
          <a:ext cx="2181225" cy="783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0</xdr:row>
      <xdr:rowOff>0</xdr:rowOff>
    </xdr:from>
    <xdr:ext cx="1676400" cy="7648575"/>
    <xdr:sp>
      <xdr:nvSpPr>
        <xdr:cNvPr id="1" name="Szövegdoboz 1"/>
        <xdr:cNvSpPr txBox="1">
          <a:spLocks noChangeArrowheads="1"/>
        </xdr:cNvSpPr>
      </xdr:nvSpPr>
      <xdr:spPr>
        <a:xfrm rot="18020119">
          <a:off x="2257425" y="0"/>
          <a:ext cx="1676400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51"/>
  <sheetViews>
    <sheetView tabSelected="1" zoomScalePageLayoutView="0" workbookViewId="0" topLeftCell="A19">
      <selection activeCell="E15" sqref="E15"/>
    </sheetView>
  </sheetViews>
  <sheetFormatPr defaultColWidth="9.00390625" defaultRowHeight="12.75"/>
  <cols>
    <col min="1" max="1" width="12.00390625" style="152" customWidth="1"/>
    <col min="2" max="2" width="10.875" style="0" customWidth="1"/>
    <col min="3" max="3" width="10.375" style="0" customWidth="1"/>
    <col min="4" max="4" width="30.125" style="0" customWidth="1"/>
    <col min="5" max="5" width="21.375" style="115" customWidth="1"/>
    <col min="6" max="6" width="25.375" style="119" customWidth="1"/>
    <col min="7" max="7" width="10.00390625" style="0" bestFit="1" customWidth="1"/>
  </cols>
  <sheetData>
    <row r="1" spans="4:6" ht="12.75">
      <c r="D1" s="12"/>
      <c r="E1" s="111"/>
      <c r="F1" s="116" t="s">
        <v>136</v>
      </c>
    </row>
    <row r="2" spans="1:6" ht="12.75">
      <c r="A2" s="306" t="s">
        <v>93</v>
      </c>
      <c r="B2" s="306"/>
      <c r="C2" s="306"/>
      <c r="D2" s="306"/>
      <c r="E2" s="306"/>
      <c r="F2" s="306"/>
    </row>
    <row r="3" spans="1:6" ht="12.75">
      <c r="A3" s="307" t="s">
        <v>232</v>
      </c>
      <c r="B3" s="307"/>
      <c r="C3" s="307"/>
      <c r="D3" s="307"/>
      <c r="E3" s="307"/>
      <c r="F3" s="307"/>
    </row>
    <row r="4" spans="1:6" ht="12.75">
      <c r="A4" s="307" t="s">
        <v>49</v>
      </c>
      <c r="B4" s="307"/>
      <c r="C4" s="307"/>
      <c r="D4" s="307"/>
      <c r="E4" s="307"/>
      <c r="F4" s="307"/>
    </row>
    <row r="5" spans="4:6" ht="12.75">
      <c r="D5" s="2"/>
      <c r="E5" s="112"/>
      <c r="F5" s="117"/>
    </row>
    <row r="6" spans="4:6" ht="12.75">
      <c r="D6" s="12"/>
      <c r="E6" s="113"/>
      <c r="F6" s="116" t="s">
        <v>226</v>
      </c>
    </row>
    <row r="7" spans="1:6" ht="25.5" customHeight="1">
      <c r="A7" s="312" t="s">
        <v>233</v>
      </c>
      <c r="B7" s="314" t="s">
        <v>119</v>
      </c>
      <c r="C7" s="314" t="s">
        <v>84</v>
      </c>
      <c r="D7" s="308" t="s">
        <v>6</v>
      </c>
      <c r="E7" s="310" t="s">
        <v>89</v>
      </c>
      <c r="F7" s="311"/>
    </row>
    <row r="8" spans="1:6" ht="12" customHeight="1">
      <c r="A8" s="313"/>
      <c r="B8" s="315"/>
      <c r="C8" s="316"/>
      <c r="D8" s="309"/>
      <c r="E8" s="150" t="s">
        <v>35</v>
      </c>
      <c r="F8" s="151" t="s">
        <v>7</v>
      </c>
    </row>
    <row r="9" spans="1:6" ht="13.5" customHeight="1">
      <c r="A9" s="298">
        <v>1</v>
      </c>
      <c r="B9" s="297" t="s">
        <v>368</v>
      </c>
      <c r="C9" s="181"/>
      <c r="D9" s="233" t="s">
        <v>215</v>
      </c>
      <c r="E9" s="182"/>
      <c r="F9" s="183">
        <v>762000</v>
      </c>
    </row>
    <row r="10" spans="1:6" ht="13.5" customHeight="1">
      <c r="A10" s="299" t="s">
        <v>371</v>
      </c>
      <c r="B10" s="297" t="s">
        <v>369</v>
      </c>
      <c r="C10" s="181"/>
      <c r="D10" s="234" t="s">
        <v>216</v>
      </c>
      <c r="E10" s="184"/>
      <c r="F10" s="176">
        <v>3810000</v>
      </c>
    </row>
    <row r="11" spans="1:6" ht="13.5" customHeight="1">
      <c r="A11" s="299" t="s">
        <v>372</v>
      </c>
      <c r="B11" s="297" t="s">
        <v>370</v>
      </c>
      <c r="C11" s="181"/>
      <c r="D11" s="197" t="s">
        <v>217</v>
      </c>
      <c r="E11" s="184">
        <v>300000</v>
      </c>
      <c r="F11" s="176">
        <v>8255000</v>
      </c>
    </row>
    <row r="12" spans="1:6" ht="13.5" customHeight="1">
      <c r="A12" s="299" t="s">
        <v>373</v>
      </c>
      <c r="B12" s="297" t="s">
        <v>398</v>
      </c>
      <c r="C12" s="181"/>
      <c r="D12" s="197" t="s">
        <v>218</v>
      </c>
      <c r="E12" s="184">
        <v>738600</v>
      </c>
      <c r="F12" s="176">
        <v>444500</v>
      </c>
    </row>
    <row r="13" spans="1:6" ht="13.5" customHeight="1">
      <c r="A13" s="299" t="s">
        <v>374</v>
      </c>
      <c r="B13" s="297" t="s">
        <v>399</v>
      </c>
      <c r="C13" s="181"/>
      <c r="D13" s="197" t="s">
        <v>219</v>
      </c>
      <c r="E13" s="184"/>
      <c r="F13" s="176">
        <v>2328000</v>
      </c>
    </row>
    <row r="14" spans="1:6" ht="13.5" customHeight="1">
      <c r="A14" s="299" t="s">
        <v>375</v>
      </c>
      <c r="B14" s="297" t="s">
        <v>400</v>
      </c>
      <c r="C14" s="148"/>
      <c r="D14" s="197" t="s">
        <v>214</v>
      </c>
      <c r="E14" s="184">
        <v>63868535</v>
      </c>
      <c r="F14" s="176">
        <v>10736000</v>
      </c>
    </row>
    <row r="15" spans="1:6" ht="13.5" customHeight="1">
      <c r="A15" s="299" t="s">
        <v>376</v>
      </c>
      <c r="B15" s="297" t="s">
        <v>402</v>
      </c>
      <c r="C15" s="181"/>
      <c r="D15" s="197" t="s">
        <v>220</v>
      </c>
      <c r="E15" s="184">
        <v>0</v>
      </c>
      <c r="F15" s="176">
        <v>77158101</v>
      </c>
    </row>
    <row r="16" spans="1:6" ht="13.5" customHeight="1">
      <c r="A16" s="299" t="s">
        <v>377</v>
      </c>
      <c r="B16" s="297" t="s">
        <v>402</v>
      </c>
      <c r="C16" s="181"/>
      <c r="D16" s="197" t="s">
        <v>220</v>
      </c>
      <c r="E16" s="184">
        <v>1558000</v>
      </c>
      <c r="F16" s="176">
        <v>1628000</v>
      </c>
    </row>
    <row r="17" spans="1:6" ht="13.5" customHeight="1">
      <c r="A17" s="299" t="s">
        <v>378</v>
      </c>
      <c r="B17" s="295" t="s">
        <v>403</v>
      </c>
      <c r="C17" s="105"/>
      <c r="D17" s="104" t="s">
        <v>404</v>
      </c>
      <c r="E17" s="166">
        <v>120300000</v>
      </c>
      <c r="F17" s="167">
        <v>0</v>
      </c>
    </row>
    <row r="18" spans="1:6" ht="13.5" customHeight="1">
      <c r="A18" s="299" t="s">
        <v>379</v>
      </c>
      <c r="B18" s="295" t="s">
        <v>405</v>
      </c>
      <c r="C18" s="105"/>
      <c r="D18" s="104" t="s">
        <v>406</v>
      </c>
      <c r="E18" s="114">
        <v>0</v>
      </c>
      <c r="F18" s="121">
        <v>204449177</v>
      </c>
    </row>
    <row r="19" spans="1:6" ht="13.5" customHeight="1">
      <c r="A19" s="299" t="s">
        <v>380</v>
      </c>
      <c r="B19" s="295" t="s">
        <v>407</v>
      </c>
      <c r="C19" s="105"/>
      <c r="D19" s="104" t="s">
        <v>221</v>
      </c>
      <c r="E19" s="114">
        <v>908000</v>
      </c>
      <c r="F19" s="118">
        <v>2997200</v>
      </c>
    </row>
    <row r="20" spans="1:6" ht="13.5" customHeight="1">
      <c r="A20" s="299" t="s">
        <v>381</v>
      </c>
      <c r="B20" s="295" t="s">
        <v>408</v>
      </c>
      <c r="C20" s="105"/>
      <c r="D20" s="104" t="s">
        <v>9</v>
      </c>
      <c r="E20" s="114">
        <v>0</v>
      </c>
      <c r="F20" s="118">
        <v>6350000</v>
      </c>
    </row>
    <row r="21" spans="1:6" ht="13.5" customHeight="1">
      <c r="A21" s="299" t="s">
        <v>382</v>
      </c>
      <c r="B21" s="295" t="s">
        <v>400</v>
      </c>
      <c r="C21" s="105"/>
      <c r="D21" s="104" t="s">
        <v>409</v>
      </c>
      <c r="E21" s="114">
        <v>1100000</v>
      </c>
      <c r="F21" s="118">
        <v>393700</v>
      </c>
    </row>
    <row r="22" spans="1:6" ht="13.5" customHeight="1">
      <c r="A22" s="299" t="s">
        <v>383</v>
      </c>
      <c r="B22" s="295" t="s">
        <v>400</v>
      </c>
      <c r="C22" s="105"/>
      <c r="D22" s="104" t="s">
        <v>410</v>
      </c>
      <c r="E22" s="114"/>
      <c r="F22" s="118">
        <v>2159000</v>
      </c>
    </row>
    <row r="23" spans="1:6" ht="13.5" customHeight="1">
      <c r="A23" s="299" t="s">
        <v>384</v>
      </c>
      <c r="B23" s="295" t="s">
        <v>400</v>
      </c>
      <c r="C23" s="105"/>
      <c r="D23" s="104" t="s">
        <v>411</v>
      </c>
      <c r="E23" s="114"/>
      <c r="F23" s="118">
        <v>6781600</v>
      </c>
    </row>
    <row r="24" spans="1:6" ht="13.5" customHeight="1">
      <c r="A24" s="299" t="s">
        <v>385</v>
      </c>
      <c r="B24" s="295" t="s">
        <v>440</v>
      </c>
      <c r="C24" s="105"/>
      <c r="D24" s="104" t="s">
        <v>441</v>
      </c>
      <c r="E24" s="114"/>
      <c r="F24" s="118">
        <v>2405000</v>
      </c>
    </row>
    <row r="25" spans="1:6" ht="13.5" customHeight="1">
      <c r="A25" s="299" t="s">
        <v>386</v>
      </c>
      <c r="B25" s="295" t="s">
        <v>400</v>
      </c>
      <c r="C25" s="105"/>
      <c r="D25" s="104" t="s">
        <v>412</v>
      </c>
      <c r="E25" s="114">
        <v>0</v>
      </c>
      <c r="F25" s="118">
        <v>3599200</v>
      </c>
    </row>
    <row r="26" spans="1:6" ht="13.5" customHeight="1">
      <c r="A26" s="299" t="s">
        <v>387</v>
      </c>
      <c r="B26" s="295" t="s">
        <v>413</v>
      </c>
      <c r="C26" s="105"/>
      <c r="D26" s="104" t="s">
        <v>414</v>
      </c>
      <c r="E26" s="114">
        <v>168972343</v>
      </c>
      <c r="F26" s="118">
        <v>0</v>
      </c>
    </row>
    <row r="27" spans="1:6" ht="13.5" customHeight="1">
      <c r="A27" s="299" t="s">
        <v>388</v>
      </c>
      <c r="B27" s="295" t="s">
        <v>415</v>
      </c>
      <c r="C27" s="105"/>
      <c r="D27" s="104" t="s">
        <v>416</v>
      </c>
      <c r="E27" s="114">
        <v>0</v>
      </c>
      <c r="F27" s="118">
        <v>203000</v>
      </c>
    </row>
    <row r="28" spans="1:6" ht="13.5" customHeight="1">
      <c r="A28" s="299" t="s">
        <v>389</v>
      </c>
      <c r="B28" s="295" t="s">
        <v>417</v>
      </c>
      <c r="C28" s="105"/>
      <c r="D28" s="104" t="s">
        <v>418</v>
      </c>
      <c r="E28" s="114">
        <v>489000</v>
      </c>
      <c r="F28" s="118">
        <v>589000</v>
      </c>
    </row>
    <row r="29" spans="1:6" ht="13.5" customHeight="1">
      <c r="A29" s="299" t="s">
        <v>390</v>
      </c>
      <c r="B29" s="296" t="s">
        <v>417</v>
      </c>
      <c r="C29" s="105"/>
      <c r="D29" s="104" t="s">
        <v>419</v>
      </c>
      <c r="E29" s="114">
        <v>335000</v>
      </c>
      <c r="F29" s="118">
        <v>435000</v>
      </c>
    </row>
    <row r="30" spans="1:6" ht="13.5" customHeight="1">
      <c r="A30" s="299" t="s">
        <v>391</v>
      </c>
      <c r="B30" s="295" t="s">
        <v>420</v>
      </c>
      <c r="C30" s="105"/>
      <c r="D30" s="104" t="s">
        <v>229</v>
      </c>
      <c r="E30" s="114">
        <v>489000</v>
      </c>
      <c r="F30" s="118">
        <v>589000</v>
      </c>
    </row>
    <row r="31" spans="1:6" ht="13.5" customHeight="1">
      <c r="A31" s="299" t="s">
        <v>392</v>
      </c>
      <c r="B31" s="295" t="s">
        <v>421</v>
      </c>
      <c r="C31" s="105"/>
      <c r="D31" s="104" t="s">
        <v>422</v>
      </c>
      <c r="E31" s="114">
        <v>8184000</v>
      </c>
      <c r="F31" s="118">
        <v>8207500</v>
      </c>
    </row>
    <row r="32" spans="1:6" ht="13.5" customHeight="1">
      <c r="A32" s="299" t="s">
        <v>393</v>
      </c>
      <c r="B32" s="295" t="s">
        <v>423</v>
      </c>
      <c r="C32" s="105"/>
      <c r="D32" s="104" t="s">
        <v>424</v>
      </c>
      <c r="E32" s="114">
        <v>186000</v>
      </c>
      <c r="F32" s="118">
        <v>258000</v>
      </c>
    </row>
    <row r="33" spans="1:6" ht="13.5" customHeight="1">
      <c r="A33" s="299" t="s">
        <v>394</v>
      </c>
      <c r="B33" s="295" t="s">
        <v>425</v>
      </c>
      <c r="C33" s="105"/>
      <c r="D33" s="104" t="s">
        <v>426</v>
      </c>
      <c r="E33" s="114">
        <v>0</v>
      </c>
      <c r="F33" s="118">
        <v>17000000</v>
      </c>
    </row>
    <row r="34" spans="1:6" ht="23.25" customHeight="1">
      <c r="A34" s="299" t="s">
        <v>503</v>
      </c>
      <c r="B34" s="295" t="s">
        <v>427</v>
      </c>
      <c r="C34" s="105"/>
      <c r="D34" s="155" t="s">
        <v>428</v>
      </c>
      <c r="E34" s="114">
        <v>33739200</v>
      </c>
      <c r="F34" s="118">
        <v>33739200</v>
      </c>
    </row>
    <row r="35" spans="1:6" ht="13.5" customHeight="1">
      <c r="A35" s="299" t="s">
        <v>395</v>
      </c>
      <c r="B35" s="295" t="s">
        <v>429</v>
      </c>
      <c r="C35" s="105"/>
      <c r="D35" s="104" t="s">
        <v>222</v>
      </c>
      <c r="E35" s="114">
        <v>0</v>
      </c>
      <c r="F35" s="118">
        <v>811500</v>
      </c>
    </row>
    <row r="36" spans="1:6" ht="13.5" customHeight="1">
      <c r="A36" s="299" t="s">
        <v>396</v>
      </c>
      <c r="B36" s="295" t="s">
        <v>430</v>
      </c>
      <c r="C36" s="105"/>
      <c r="D36" s="104" t="s">
        <v>223</v>
      </c>
      <c r="E36" s="114"/>
      <c r="F36" s="125">
        <v>4952000</v>
      </c>
    </row>
    <row r="37" spans="1:6" ht="13.5" customHeight="1">
      <c r="A37" s="299" t="s">
        <v>397</v>
      </c>
      <c r="B37" s="295" t="s">
        <v>431</v>
      </c>
      <c r="C37" s="105"/>
      <c r="D37" s="63" t="s">
        <v>8</v>
      </c>
      <c r="E37" s="114"/>
      <c r="F37" s="118">
        <v>127000</v>
      </c>
    </row>
    <row r="38" spans="1:6" ht="13.5" customHeight="1">
      <c r="A38" s="154" t="s">
        <v>58</v>
      </c>
      <c r="B38" s="103"/>
      <c r="C38" s="106">
        <f>SUM(C9:C37)</f>
        <v>0</v>
      </c>
      <c r="D38" s="106" t="s">
        <v>95</v>
      </c>
      <c r="E38" s="149">
        <f>SUM(E9:E37)</f>
        <v>401167678</v>
      </c>
      <c r="F38" s="149">
        <f>SUM(F9:F37)</f>
        <v>401167678</v>
      </c>
    </row>
    <row r="39" ht="12.75"/>
    <row r="40" ht="12.75"/>
    <row r="41" spans="2:6" ht="12.75">
      <c r="B41" s="152"/>
      <c r="C41" s="152"/>
      <c r="D41" s="213"/>
      <c r="E41" s="214"/>
      <c r="F41" s="215">
        <f>F38-E38</f>
        <v>0</v>
      </c>
    </row>
    <row r="42" spans="2:6" ht="12.75">
      <c r="B42" s="152"/>
      <c r="C42" s="152"/>
      <c r="D42" s="213"/>
      <c r="E42" s="214"/>
      <c r="F42" s="215"/>
    </row>
    <row r="43" spans="1:6" ht="12.75">
      <c r="A43" s="196"/>
      <c r="B43" s="196"/>
      <c r="C43" s="152"/>
      <c r="D43" s="152"/>
      <c r="E43" s="216"/>
      <c r="F43" s="217"/>
    </row>
    <row r="44" spans="1:6" ht="12.75">
      <c r="A44" s="231"/>
      <c r="B44" s="231"/>
      <c r="C44" s="196"/>
      <c r="D44" s="196"/>
      <c r="E44" s="214"/>
      <c r="F44" s="217"/>
    </row>
    <row r="45" spans="2:6" ht="12.75">
      <c r="B45" s="152"/>
      <c r="C45" s="152"/>
      <c r="D45" s="152"/>
      <c r="E45" s="214"/>
      <c r="F45" s="217"/>
    </row>
    <row r="46" spans="2:6" ht="12.75">
      <c r="B46" s="152"/>
      <c r="C46" s="152"/>
      <c r="D46" s="152"/>
      <c r="E46" s="214"/>
      <c r="F46" s="217"/>
    </row>
    <row r="47" spans="2:6" ht="12.75">
      <c r="B47" s="152"/>
      <c r="C47" s="152"/>
      <c r="D47" s="152"/>
      <c r="E47" s="214"/>
      <c r="F47" s="217"/>
    </row>
    <row r="48" spans="2:6" ht="12.75">
      <c r="B48" s="152"/>
      <c r="C48" s="152"/>
      <c r="D48" s="152"/>
      <c r="E48" s="214"/>
      <c r="F48" s="217"/>
    </row>
    <row r="49" spans="1:6" ht="12.75">
      <c r="A49" s="208"/>
      <c r="B49" s="196"/>
      <c r="C49" s="208"/>
      <c r="D49" s="196"/>
      <c r="E49" s="214"/>
      <c r="F49" s="217"/>
    </row>
    <row r="50" spans="1:6" ht="12.75">
      <c r="A50" s="196"/>
      <c r="B50" s="152"/>
      <c r="C50" s="196"/>
      <c r="D50" s="152"/>
      <c r="E50" s="214"/>
      <c r="F50" s="217"/>
    </row>
    <row r="51" spans="2:6" ht="12.75">
      <c r="B51" s="152"/>
      <c r="C51" s="152"/>
      <c r="D51" s="196"/>
      <c r="E51" s="214"/>
      <c r="F51" s="217"/>
    </row>
  </sheetData>
  <sheetProtection/>
  <mergeCells count="8">
    <mergeCell ref="A2:F2"/>
    <mergeCell ref="A3:F3"/>
    <mergeCell ref="A4:F4"/>
    <mergeCell ref="D7:D8"/>
    <mergeCell ref="E7:F7"/>
    <mergeCell ref="A7:A8"/>
    <mergeCell ref="B7:B8"/>
    <mergeCell ref="C7:C8"/>
  </mergeCell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70"/>
  <sheetViews>
    <sheetView zoomScalePageLayoutView="0" workbookViewId="0" topLeftCell="A10">
      <selection activeCell="E15" sqref="E15"/>
    </sheetView>
  </sheetViews>
  <sheetFormatPr defaultColWidth="9.00390625" defaultRowHeight="12.75"/>
  <cols>
    <col min="1" max="1" width="11.625" style="23" customWidth="1"/>
    <col min="2" max="2" width="16.75390625" style="23" customWidth="1"/>
    <col min="3" max="3" width="38.25390625" style="23" customWidth="1"/>
    <col min="4" max="4" width="16.875" style="68" customWidth="1"/>
    <col min="5" max="5" width="16.875" style="34" customWidth="1"/>
    <col min="6" max="6" width="14.00390625" style="23" customWidth="1"/>
    <col min="7" max="16384" width="9.125" style="23" customWidth="1"/>
  </cols>
  <sheetData>
    <row r="1" spans="4:5" ht="14.25">
      <c r="D1" s="67"/>
      <c r="E1" s="23"/>
    </row>
    <row r="2" spans="1:5" ht="14.25">
      <c r="A2" s="319" t="s">
        <v>179</v>
      </c>
      <c r="B2" s="319"/>
      <c r="C2" s="319"/>
      <c r="D2" s="319"/>
      <c r="E2" s="23"/>
    </row>
    <row r="3" spans="1:5" ht="14.25">
      <c r="A3" s="318"/>
      <c r="B3" s="318"/>
      <c r="C3" s="318"/>
      <c r="D3" s="318"/>
      <c r="E3" s="28"/>
    </row>
    <row r="4" spans="1:5" ht="28.5" customHeight="1">
      <c r="A4" s="339" t="s">
        <v>142</v>
      </c>
      <c r="B4" s="339"/>
      <c r="C4" s="339"/>
      <c r="D4" s="339"/>
      <c r="E4" s="22"/>
    </row>
    <row r="5" spans="1:5" ht="18.75" customHeight="1">
      <c r="A5" s="340" t="s">
        <v>234</v>
      </c>
      <c r="B5" s="340"/>
      <c r="C5" s="22"/>
      <c r="D5" s="79"/>
      <c r="E5" s="22"/>
    </row>
    <row r="6" spans="1:6" ht="15.75">
      <c r="A6" s="22"/>
      <c r="B6" s="22"/>
      <c r="C6" s="22"/>
      <c r="D6" s="16"/>
      <c r="E6" s="83"/>
      <c r="F6" s="27"/>
    </row>
    <row r="7" spans="1:6" ht="15.75">
      <c r="A7" s="338"/>
      <c r="B7" s="338"/>
      <c r="C7" s="77"/>
      <c r="D7" s="16" t="s">
        <v>228</v>
      </c>
      <c r="E7" s="83"/>
      <c r="F7" s="27"/>
    </row>
    <row r="8" spans="1:6" ht="15.75">
      <c r="A8" s="77"/>
      <c r="B8" s="77"/>
      <c r="C8" s="77"/>
      <c r="D8" s="16"/>
      <c r="E8" s="83"/>
      <c r="F8" s="27"/>
    </row>
    <row r="9" spans="1:6" ht="15.75">
      <c r="A9" s="14" t="s">
        <v>4</v>
      </c>
      <c r="B9" s="77"/>
      <c r="C9" s="77"/>
      <c r="D9" s="16"/>
      <c r="E9" s="83"/>
      <c r="F9" s="27"/>
    </row>
    <row r="10" spans="1:6" ht="15.75">
      <c r="A10" s="77"/>
      <c r="B10" s="77"/>
      <c r="C10" s="77"/>
      <c r="D10" s="16"/>
      <c r="E10" s="83"/>
      <c r="F10" s="27"/>
    </row>
    <row r="11" spans="1:6" ht="15.75">
      <c r="A11" s="77"/>
      <c r="B11" s="77"/>
      <c r="C11" s="77"/>
      <c r="D11" s="16"/>
      <c r="E11" s="83"/>
      <c r="F11" s="27"/>
    </row>
    <row r="12" spans="1:6" ht="15.75">
      <c r="A12" s="77"/>
      <c r="B12" s="77"/>
      <c r="C12" s="77"/>
      <c r="D12" s="16"/>
      <c r="E12" s="83"/>
      <c r="F12" s="27"/>
    </row>
    <row r="13" spans="1:6" ht="15.75">
      <c r="A13" s="77"/>
      <c r="B13" s="77"/>
      <c r="C13" s="77"/>
      <c r="D13" s="16"/>
      <c r="E13" s="83"/>
      <c r="F13" s="27"/>
    </row>
    <row r="14" spans="1:6" ht="15.75">
      <c r="A14" s="77"/>
      <c r="B14" s="77"/>
      <c r="C14" s="77"/>
      <c r="D14" s="16"/>
      <c r="E14" s="83"/>
      <c r="F14" s="27"/>
    </row>
    <row r="15" spans="1:6" ht="15.75">
      <c r="A15" s="5"/>
      <c r="B15" s="338" t="s">
        <v>76</v>
      </c>
      <c r="C15" s="338"/>
      <c r="D15" s="79"/>
      <c r="E15" s="7"/>
      <c r="F15" s="34"/>
    </row>
    <row r="16" spans="1:6" ht="15.75">
      <c r="A16" s="5"/>
      <c r="B16" s="14"/>
      <c r="C16" s="14"/>
      <c r="D16" s="79"/>
      <c r="E16" s="7"/>
      <c r="F16" s="34"/>
    </row>
    <row r="17" spans="1:5" ht="15.75">
      <c r="A17" s="7"/>
      <c r="B17" s="6"/>
      <c r="C17" s="6"/>
      <c r="D17" s="90"/>
      <c r="E17" s="90"/>
    </row>
    <row r="18" spans="1:5" ht="15.75">
      <c r="A18" s="14"/>
      <c r="B18" s="6" t="s">
        <v>272</v>
      </c>
      <c r="C18" s="6"/>
      <c r="D18" s="256">
        <v>11000000</v>
      </c>
      <c r="E18" s="16"/>
    </row>
    <row r="19" spans="1:5" ht="15.75">
      <c r="A19" s="14"/>
      <c r="B19" s="6"/>
      <c r="C19" s="6"/>
      <c r="D19" s="256"/>
      <c r="E19" s="16"/>
    </row>
    <row r="20" spans="1:5" ht="15.75">
      <c r="A20" s="14"/>
      <c r="B20" s="6" t="s">
        <v>273</v>
      </c>
      <c r="C20" s="6"/>
      <c r="D20" s="256">
        <v>2800000</v>
      </c>
      <c r="E20" s="16"/>
    </row>
    <row r="21" spans="1:5" ht="15.75">
      <c r="A21" s="14"/>
      <c r="B21" s="6"/>
      <c r="C21" s="6"/>
      <c r="D21" s="256"/>
      <c r="E21" s="16"/>
    </row>
    <row r="22" spans="1:5" ht="15.75">
      <c r="A22" s="14"/>
      <c r="B22" s="6" t="s">
        <v>274</v>
      </c>
      <c r="C22" s="6"/>
      <c r="D22" s="256">
        <v>93000000</v>
      </c>
      <c r="E22" s="16"/>
    </row>
    <row r="23" spans="1:5" ht="15.75">
      <c r="A23" s="14"/>
      <c r="B23" s="6" t="s">
        <v>275</v>
      </c>
      <c r="C23" s="6"/>
      <c r="D23" s="256">
        <v>500000</v>
      </c>
      <c r="E23" s="16"/>
    </row>
    <row r="24" spans="1:5" ht="15.75">
      <c r="A24" s="14"/>
      <c r="B24" s="6" t="s">
        <v>276</v>
      </c>
      <c r="C24" s="6"/>
      <c r="D24" s="256">
        <v>500000</v>
      </c>
      <c r="E24" s="16"/>
    </row>
    <row r="25" spans="1:5" ht="15.75">
      <c r="A25" s="14"/>
      <c r="B25" s="6"/>
      <c r="C25" s="6"/>
      <c r="D25" s="256"/>
      <c r="E25" s="16"/>
    </row>
    <row r="26" spans="1:5" ht="15.75">
      <c r="A26" s="14"/>
      <c r="B26" s="6"/>
      <c r="C26" s="6"/>
      <c r="D26" s="256"/>
      <c r="E26" s="16"/>
    </row>
    <row r="27" spans="1:5" ht="15.75">
      <c r="A27" s="14"/>
      <c r="B27" s="323" t="s">
        <v>277</v>
      </c>
      <c r="C27" s="323"/>
      <c r="D27" s="256">
        <v>10000000</v>
      </c>
      <c r="E27" s="165"/>
    </row>
    <row r="28" spans="1:5" ht="15.75">
      <c r="A28" s="14"/>
      <c r="B28" s="6"/>
      <c r="C28" s="6"/>
      <c r="D28" s="256"/>
      <c r="E28" s="16"/>
    </row>
    <row r="29" spans="1:5" ht="15.75">
      <c r="A29" s="14"/>
      <c r="B29" s="6" t="s">
        <v>278</v>
      </c>
      <c r="C29" s="6"/>
      <c r="D29" s="256">
        <v>2500000</v>
      </c>
      <c r="E29" s="16"/>
    </row>
    <row r="30" spans="1:5" ht="15.75">
      <c r="A30" s="14"/>
      <c r="B30" s="6"/>
      <c r="C30" s="6"/>
      <c r="D30" s="256"/>
      <c r="E30" s="16"/>
    </row>
    <row r="31" spans="1:5" ht="15.75">
      <c r="A31" s="14"/>
      <c r="B31" s="6"/>
      <c r="C31" s="6"/>
      <c r="D31" s="256"/>
      <c r="E31" s="16"/>
    </row>
    <row r="32" spans="1:5" ht="15.75">
      <c r="A32" s="14"/>
      <c r="B32" s="6"/>
      <c r="C32" s="6"/>
      <c r="D32" s="256"/>
      <c r="E32" s="16"/>
    </row>
    <row r="33" spans="1:5" ht="15.75">
      <c r="A33" s="14"/>
      <c r="B33" s="6"/>
      <c r="C33" s="6"/>
      <c r="D33" s="261"/>
      <c r="E33" s="91"/>
    </row>
    <row r="34" spans="1:5" ht="15.75">
      <c r="A34" s="14"/>
      <c r="B34" s="14" t="s">
        <v>77</v>
      </c>
      <c r="C34" s="14"/>
      <c r="D34" s="262">
        <f>SUM(D18:D32)</f>
        <v>120300000</v>
      </c>
      <c r="E34" s="92"/>
    </row>
    <row r="35" spans="1:5" ht="15.75">
      <c r="A35" s="14"/>
      <c r="B35" s="14"/>
      <c r="C35" s="14"/>
      <c r="D35" s="92"/>
      <c r="E35" s="92"/>
    </row>
    <row r="36" spans="1:5" ht="15.75">
      <c r="A36" s="14"/>
      <c r="B36" s="14"/>
      <c r="C36" s="14"/>
      <c r="D36" s="92"/>
      <c r="E36" s="92"/>
    </row>
    <row r="37" spans="1:6" ht="15.75">
      <c r="A37" s="14"/>
      <c r="B37" s="338"/>
      <c r="C37" s="338"/>
      <c r="D37" s="80"/>
      <c r="E37" s="80"/>
      <c r="F37" s="34"/>
    </row>
    <row r="38" spans="1:6" ht="15.75">
      <c r="A38" s="14"/>
      <c r="B38" s="14"/>
      <c r="C38" s="14"/>
      <c r="D38" s="80"/>
      <c r="E38" s="80"/>
      <c r="F38" s="34"/>
    </row>
    <row r="39" spans="1:5" ht="19.5" customHeight="1">
      <c r="A39" s="6"/>
      <c r="B39" s="179"/>
      <c r="C39" s="5"/>
      <c r="D39" s="108"/>
      <c r="E39" s="94"/>
    </row>
    <row r="40" spans="4:5" ht="19.5" customHeight="1">
      <c r="D40" s="67"/>
      <c r="E40" s="23"/>
    </row>
    <row r="41" spans="1:5" ht="19.5" customHeight="1">
      <c r="A41" s="170"/>
      <c r="B41" s="177"/>
      <c r="C41" s="171"/>
      <c r="D41" s="178"/>
      <c r="E41" s="72"/>
    </row>
    <row r="42" spans="1:6" ht="19.5" customHeight="1">
      <c r="A42" s="177"/>
      <c r="B42" s="93"/>
      <c r="C42" s="5"/>
      <c r="D42" s="108"/>
      <c r="E42" s="72"/>
      <c r="F42" s="34"/>
    </row>
    <row r="43" spans="1:6" ht="19.5" customHeight="1">
      <c r="A43" s="30"/>
      <c r="B43" s="31"/>
      <c r="D43" s="109"/>
      <c r="E43" s="73"/>
      <c r="F43" s="34"/>
    </row>
    <row r="44" spans="1:6" ht="19.5" customHeight="1">
      <c r="A44" s="61"/>
      <c r="B44" s="337"/>
      <c r="C44" s="337"/>
      <c r="D44" s="109"/>
      <c r="E44" s="73"/>
      <c r="F44" s="34"/>
    </row>
    <row r="45" spans="1:3" ht="13.5" customHeight="1">
      <c r="A45" s="30"/>
      <c r="B45" s="30"/>
      <c r="C45" s="30"/>
    </row>
    <row r="46" spans="1:5" ht="19.5" customHeight="1">
      <c r="A46" s="27"/>
      <c r="B46" s="336"/>
      <c r="C46" s="336"/>
      <c r="D46" s="67"/>
      <c r="E46" s="23"/>
    </row>
    <row r="47" spans="1:5" ht="19.5" customHeight="1">
      <c r="A47" s="27"/>
      <c r="B47" s="42"/>
      <c r="D47" s="67"/>
      <c r="E47" s="23"/>
    </row>
    <row r="48" spans="1:5" ht="19.5" customHeight="1">
      <c r="A48" s="27"/>
      <c r="B48" s="96"/>
      <c r="C48" s="49"/>
      <c r="D48" s="180"/>
      <c r="E48" s="23"/>
    </row>
    <row r="49" spans="1:5" ht="25.5" customHeight="1">
      <c r="A49" s="27"/>
      <c r="B49" s="84"/>
      <c r="C49" s="27"/>
      <c r="D49" s="67"/>
      <c r="E49" s="23"/>
    </row>
    <row r="50" spans="1:5" ht="19.5" customHeight="1">
      <c r="A50" s="42"/>
      <c r="B50" s="74"/>
      <c r="D50" s="67"/>
      <c r="E50" s="23"/>
    </row>
    <row r="51" spans="1:5" ht="30" customHeight="1">
      <c r="A51" s="42"/>
      <c r="B51" s="334"/>
      <c r="C51" s="335"/>
      <c r="D51" s="67"/>
      <c r="E51" s="23"/>
    </row>
    <row r="52" spans="1:5" ht="19.5" customHeight="1">
      <c r="A52" s="42"/>
      <c r="B52" s="74"/>
      <c r="D52" s="67"/>
      <c r="E52" s="23"/>
    </row>
    <row r="53" spans="2:6" ht="19.5" customHeight="1">
      <c r="B53" s="317"/>
      <c r="C53" s="317"/>
      <c r="D53" s="110"/>
      <c r="E53" s="75"/>
      <c r="F53" s="34"/>
    </row>
    <row r="54" spans="3:6" ht="19.5" customHeight="1">
      <c r="C54" s="34"/>
      <c r="F54" s="34"/>
    </row>
    <row r="55" ht="19.5" customHeight="1">
      <c r="C55" s="34"/>
    </row>
    <row r="56" ht="19.5" customHeight="1">
      <c r="C56" s="34"/>
    </row>
    <row r="57" ht="19.5" customHeight="1">
      <c r="C57" s="76"/>
    </row>
    <row r="58" ht="19.5" customHeight="1">
      <c r="C58" s="34"/>
    </row>
    <row r="59" ht="19.5" customHeight="1">
      <c r="C59" s="34"/>
    </row>
    <row r="60" ht="19.5" customHeight="1">
      <c r="C60" s="34"/>
    </row>
    <row r="61" ht="19.5" customHeight="1">
      <c r="C61" s="34"/>
    </row>
    <row r="62" ht="15">
      <c r="C62" s="65"/>
    </row>
    <row r="63" ht="15">
      <c r="C63" s="34"/>
    </row>
    <row r="64" ht="15">
      <c r="C64" s="34"/>
    </row>
    <row r="65" ht="15">
      <c r="C65" s="34"/>
    </row>
    <row r="66" ht="15">
      <c r="C66" s="34"/>
    </row>
    <row r="67" ht="15">
      <c r="C67" s="34"/>
    </row>
    <row r="68" ht="15">
      <c r="C68" s="34"/>
    </row>
    <row r="69" ht="15">
      <c r="C69" s="34"/>
    </row>
    <row r="70" ht="15">
      <c r="C70" s="34"/>
    </row>
  </sheetData>
  <sheetProtection/>
  <mergeCells count="12">
    <mergeCell ref="A2:D2"/>
    <mergeCell ref="A5:B5"/>
    <mergeCell ref="B51:C51"/>
    <mergeCell ref="B53:C53"/>
    <mergeCell ref="B46:C46"/>
    <mergeCell ref="B44:C44"/>
    <mergeCell ref="B37:C37"/>
    <mergeCell ref="A3:D3"/>
    <mergeCell ref="A7:B7"/>
    <mergeCell ref="A4:D4"/>
    <mergeCell ref="B27:C27"/>
    <mergeCell ref="B15:C1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PageLayoutView="0" workbookViewId="0" topLeftCell="A28">
      <selection activeCell="C26" sqref="C26"/>
    </sheetView>
  </sheetViews>
  <sheetFormatPr defaultColWidth="9.00390625" defaultRowHeight="12.75"/>
  <cols>
    <col min="1" max="1" width="13.125" style="0" customWidth="1"/>
    <col min="2" max="2" width="22.375" style="0" customWidth="1"/>
    <col min="3" max="3" width="23.125" style="0" customWidth="1"/>
    <col min="4" max="4" width="16.375" style="55" customWidth="1"/>
  </cols>
  <sheetData>
    <row r="1" spans="1:4" ht="15">
      <c r="A1" s="122"/>
      <c r="B1" s="122"/>
      <c r="C1" s="122"/>
      <c r="D1" s="141"/>
    </row>
    <row r="2" spans="1:4" ht="15.75">
      <c r="A2" s="344" t="s">
        <v>436</v>
      </c>
      <c r="B2" s="344"/>
      <c r="C2" s="344"/>
      <c r="D2" s="344"/>
    </row>
    <row r="3" spans="1:4" ht="15">
      <c r="A3" s="122"/>
      <c r="B3" s="122"/>
      <c r="C3" s="122"/>
      <c r="D3" s="141"/>
    </row>
    <row r="4" spans="1:4" ht="15">
      <c r="A4" s="122"/>
      <c r="B4" s="122"/>
      <c r="C4" s="122"/>
      <c r="D4" s="141"/>
    </row>
    <row r="5" spans="1:4" ht="32.25" customHeight="1">
      <c r="A5" s="342" t="s">
        <v>148</v>
      </c>
      <c r="B5" s="343"/>
      <c r="C5" s="343"/>
      <c r="D5" s="343"/>
    </row>
    <row r="6" spans="1:4" ht="15">
      <c r="A6" s="122" t="s">
        <v>234</v>
      </c>
      <c r="B6" s="122"/>
      <c r="C6" s="122"/>
      <c r="D6" s="141"/>
    </row>
    <row r="7" spans="1:4" ht="15">
      <c r="A7" s="122"/>
      <c r="B7" s="122"/>
      <c r="C7" s="122"/>
      <c r="D7" s="141"/>
    </row>
    <row r="8" spans="1:4" ht="15">
      <c r="A8" s="122"/>
      <c r="B8" s="122"/>
      <c r="C8" s="122"/>
      <c r="D8" s="141"/>
    </row>
    <row r="9" spans="1:4" ht="15.75">
      <c r="A9" s="120"/>
      <c r="B9" s="120" t="s">
        <v>64</v>
      </c>
      <c r="C9" s="122"/>
      <c r="D9" s="141" t="s">
        <v>228</v>
      </c>
    </row>
    <row r="10" spans="1:4" ht="15.75">
      <c r="A10" s="140"/>
      <c r="B10" s="140"/>
      <c r="C10" s="122"/>
      <c r="D10" s="141"/>
    </row>
    <row r="11" spans="1:4" ht="15">
      <c r="A11" s="122"/>
      <c r="B11" s="122"/>
      <c r="C11" s="122"/>
      <c r="D11" s="141"/>
    </row>
    <row r="12" spans="1:4" ht="15">
      <c r="A12" s="122"/>
      <c r="B12" s="122"/>
      <c r="C12" s="122"/>
      <c r="D12" s="141"/>
    </row>
    <row r="13" spans="1:4" ht="30" customHeight="1">
      <c r="A13" s="142"/>
      <c r="B13" s="341" t="s">
        <v>34</v>
      </c>
      <c r="C13" s="341"/>
      <c r="D13" s="144"/>
    </row>
    <row r="14" spans="1:4" ht="30" customHeight="1">
      <c r="A14" s="142"/>
      <c r="B14" s="143"/>
      <c r="C14" s="143"/>
      <c r="D14" s="144"/>
    </row>
    <row r="15" spans="1:4" ht="29.25" customHeight="1">
      <c r="A15" s="120"/>
      <c r="B15" s="51" t="s">
        <v>61</v>
      </c>
      <c r="C15" s="122"/>
      <c r="D15" s="144" t="s">
        <v>106</v>
      </c>
    </row>
    <row r="16" spans="1:4" ht="29.25" customHeight="1">
      <c r="A16" s="120"/>
      <c r="B16" s="122" t="s">
        <v>102</v>
      </c>
      <c r="C16" s="254">
        <v>1016000</v>
      </c>
      <c r="D16" s="144"/>
    </row>
    <row r="17" spans="1:4" ht="15.75">
      <c r="A17" s="120"/>
      <c r="B17" s="122" t="s">
        <v>97</v>
      </c>
      <c r="C17" s="254">
        <v>57021000</v>
      </c>
      <c r="D17" s="144"/>
    </row>
    <row r="18" spans="1:4" ht="31.5">
      <c r="A18" s="120"/>
      <c r="B18" s="145" t="s">
        <v>103</v>
      </c>
      <c r="C18" s="253">
        <v>40087300</v>
      </c>
      <c r="D18" s="263">
        <f>C17+C18</f>
        <v>97108300</v>
      </c>
    </row>
    <row r="19" spans="1:4" ht="15.75">
      <c r="A19" s="120"/>
      <c r="B19" s="51" t="s">
        <v>91</v>
      </c>
      <c r="C19" s="253">
        <v>98124300</v>
      </c>
      <c r="D19" s="263"/>
    </row>
    <row r="20" spans="1:4" ht="15.75">
      <c r="A20" s="120"/>
      <c r="B20" s="123"/>
      <c r="C20" s="264"/>
      <c r="D20" s="264"/>
    </row>
    <row r="21" spans="1:4" ht="15.75">
      <c r="A21" s="120"/>
      <c r="B21" s="123"/>
      <c r="C21" s="264"/>
      <c r="D21" s="264"/>
    </row>
    <row r="22" spans="1:4" ht="15.75">
      <c r="A22" s="120"/>
      <c r="B22" s="140" t="s">
        <v>98</v>
      </c>
      <c r="C22" s="264"/>
      <c r="D22" s="264"/>
    </row>
    <row r="23" spans="1:4" ht="15.75">
      <c r="A23" s="120"/>
      <c r="B23" s="123" t="s">
        <v>97</v>
      </c>
      <c r="C23" s="264">
        <v>52231500</v>
      </c>
      <c r="D23" s="264"/>
    </row>
    <row r="24" spans="1:4" ht="15.75">
      <c r="A24" s="120"/>
      <c r="B24" s="122" t="s">
        <v>94</v>
      </c>
      <c r="C24" s="254">
        <v>0</v>
      </c>
      <c r="D24" s="264"/>
    </row>
    <row r="25" spans="1:4" ht="31.5">
      <c r="A25" s="51"/>
      <c r="B25" s="145" t="s">
        <v>104</v>
      </c>
      <c r="C25" s="253">
        <v>14214777</v>
      </c>
      <c r="D25" s="263">
        <f>C23+C25</f>
        <v>66446277</v>
      </c>
    </row>
    <row r="26" spans="1:4" ht="15.75">
      <c r="A26" s="51"/>
      <c r="B26" s="51" t="s">
        <v>91</v>
      </c>
      <c r="C26" s="253">
        <f>SUM(C23:C25)</f>
        <v>66446277</v>
      </c>
      <c r="D26" s="265"/>
    </row>
    <row r="27" spans="1:4" ht="15.75">
      <c r="A27" s="51"/>
      <c r="B27" s="153"/>
      <c r="C27" s="255"/>
      <c r="D27" s="263"/>
    </row>
    <row r="28" spans="1:4" ht="15.75">
      <c r="A28" s="51"/>
      <c r="B28" s="51"/>
      <c r="C28" s="254"/>
      <c r="D28" s="263"/>
    </row>
    <row r="29" spans="1:4" ht="15.75">
      <c r="A29" s="51"/>
      <c r="B29" s="51" t="s">
        <v>99</v>
      </c>
      <c r="C29" s="266"/>
      <c r="D29" s="264"/>
    </row>
    <row r="30" spans="1:4" ht="15.75">
      <c r="A30" s="51"/>
      <c r="B30" s="122" t="s">
        <v>97</v>
      </c>
      <c r="C30" s="254">
        <v>5109480</v>
      </c>
      <c r="D30" s="264"/>
    </row>
    <row r="31" spans="1:4" ht="15.75">
      <c r="A31" s="51"/>
      <c r="B31" s="122" t="s">
        <v>100</v>
      </c>
      <c r="C31" s="254">
        <v>0</v>
      </c>
      <c r="D31" s="264"/>
    </row>
    <row r="32" spans="1:4" ht="31.5">
      <c r="A32" s="51"/>
      <c r="B32" s="145" t="s">
        <v>105</v>
      </c>
      <c r="C32" s="253">
        <v>3372120</v>
      </c>
      <c r="D32" s="263">
        <f>C30+C32</f>
        <v>8481600</v>
      </c>
    </row>
    <row r="33" spans="1:4" ht="15.75">
      <c r="A33" s="51"/>
      <c r="B33" s="51" t="s">
        <v>91</v>
      </c>
      <c r="C33" s="253">
        <f>SUM(C30:C32)</f>
        <v>8481600</v>
      </c>
      <c r="D33" s="265"/>
    </row>
    <row r="34" spans="1:4" ht="15.75">
      <c r="A34" s="51"/>
      <c r="B34" s="122"/>
      <c r="C34" s="122"/>
      <c r="D34" s="264"/>
    </row>
    <row r="35" spans="1:4" ht="15.75">
      <c r="A35" s="51"/>
      <c r="B35" s="51" t="s">
        <v>473</v>
      </c>
      <c r="C35" s="122"/>
      <c r="D35" s="264"/>
    </row>
    <row r="36" spans="1:4" ht="15.75">
      <c r="A36" s="51"/>
      <c r="B36" s="122" t="s">
        <v>100</v>
      </c>
      <c r="C36" s="254">
        <v>33866620</v>
      </c>
      <c r="D36" s="264"/>
    </row>
    <row r="37" spans="1:4" ht="15.75">
      <c r="A37" s="51"/>
      <c r="B37" s="122" t="s">
        <v>474</v>
      </c>
      <c r="C37" s="254">
        <v>29472656</v>
      </c>
      <c r="D37" s="264"/>
    </row>
    <row r="38" spans="1:4" ht="31.5">
      <c r="A38" s="51"/>
      <c r="B38" s="145" t="s">
        <v>475</v>
      </c>
      <c r="C38" s="254">
        <v>2940344</v>
      </c>
      <c r="D38" s="263">
        <f>C37+C38</f>
        <v>32413000</v>
      </c>
    </row>
    <row r="39" spans="1:4" ht="15.75">
      <c r="A39" s="51"/>
      <c r="B39" s="145" t="s">
        <v>91</v>
      </c>
      <c r="C39" s="253">
        <f>C36+C37+C38</f>
        <v>66279620</v>
      </c>
      <c r="D39" s="263"/>
    </row>
    <row r="40" spans="1:4" ht="15.75">
      <c r="A40" s="120"/>
      <c r="B40" s="343" t="s">
        <v>514</v>
      </c>
      <c r="C40" s="343"/>
      <c r="D40" s="263">
        <f>SUM(D16:D39)</f>
        <v>204449177</v>
      </c>
    </row>
    <row r="41" spans="1:4" ht="15.75">
      <c r="A41" s="120"/>
      <c r="B41" s="120"/>
      <c r="C41" s="120"/>
      <c r="D41" s="144"/>
    </row>
    <row r="42" spans="1:4" ht="15">
      <c r="A42" s="122"/>
      <c r="B42" s="122"/>
      <c r="C42" s="122"/>
      <c r="D42" s="141"/>
    </row>
    <row r="43" spans="1:4" ht="15">
      <c r="A43" s="122"/>
      <c r="B43" s="122"/>
      <c r="C43" s="122"/>
      <c r="D43" s="141"/>
    </row>
    <row r="44" spans="1:4" ht="15.75">
      <c r="A44" s="122"/>
      <c r="B44" s="51"/>
      <c r="C44" s="122"/>
      <c r="D44" s="141"/>
    </row>
    <row r="45" spans="1:4" ht="15">
      <c r="A45" s="122"/>
      <c r="B45" s="122"/>
      <c r="C45" s="122"/>
      <c r="D45" s="141"/>
    </row>
    <row r="46" spans="1:4" ht="15">
      <c r="A46" s="122"/>
      <c r="B46" s="122"/>
      <c r="C46" s="122"/>
      <c r="D46" s="141"/>
    </row>
    <row r="47" spans="1:4" ht="15">
      <c r="A47" s="122"/>
      <c r="B47" s="122"/>
      <c r="C47" s="122"/>
      <c r="D47" s="141"/>
    </row>
    <row r="48" spans="1:4" ht="15">
      <c r="A48" s="122"/>
      <c r="B48" s="146"/>
      <c r="C48" s="146"/>
      <c r="D48" s="141"/>
    </row>
    <row r="49" spans="1:4" ht="15.75">
      <c r="A49" s="122"/>
      <c r="B49" s="51"/>
      <c r="C49" s="51"/>
      <c r="D49" s="141"/>
    </row>
    <row r="50" spans="1:4" ht="15">
      <c r="A50" s="122"/>
      <c r="B50" s="122"/>
      <c r="C50" s="122"/>
      <c r="D50" s="141"/>
    </row>
    <row r="51" spans="1:4" ht="15">
      <c r="A51" s="122"/>
      <c r="B51" s="122"/>
      <c r="C51" s="122"/>
      <c r="D51" s="141"/>
    </row>
    <row r="52" spans="1:4" ht="15.75">
      <c r="A52" s="122"/>
      <c r="B52" s="51"/>
      <c r="C52" s="122"/>
      <c r="D52" s="141"/>
    </row>
    <row r="53" spans="1:4" ht="15">
      <c r="A53" s="122"/>
      <c r="B53" s="122"/>
      <c r="C53" s="122"/>
      <c r="D53" s="141"/>
    </row>
    <row r="54" spans="1:4" ht="15">
      <c r="A54" s="122"/>
      <c r="B54" s="122"/>
      <c r="C54" s="122"/>
      <c r="D54" s="141"/>
    </row>
    <row r="55" spans="1:4" ht="15">
      <c r="A55" s="122"/>
      <c r="B55" s="122"/>
      <c r="C55" s="122"/>
      <c r="D55" s="141"/>
    </row>
    <row r="56" spans="1:4" ht="15">
      <c r="A56" s="122"/>
      <c r="B56" s="122"/>
      <c r="C56" s="122"/>
      <c r="D56" s="141"/>
    </row>
    <row r="57" spans="1:4" ht="15.75">
      <c r="A57" s="122"/>
      <c r="B57" s="51"/>
      <c r="C57" s="51"/>
      <c r="D57" s="141"/>
    </row>
    <row r="58" spans="1:4" ht="15">
      <c r="A58" s="122"/>
      <c r="B58" s="122"/>
      <c r="C58" s="122"/>
      <c r="D58" s="141"/>
    </row>
    <row r="59" spans="1:4" ht="15">
      <c r="A59" s="122"/>
      <c r="B59" s="122"/>
      <c r="C59" s="122"/>
      <c r="D59" s="141"/>
    </row>
    <row r="60" spans="1:4" ht="15">
      <c r="A60" s="122"/>
      <c r="B60" s="122"/>
      <c r="C60" s="122"/>
      <c r="D60" s="141"/>
    </row>
    <row r="61" spans="1:4" ht="15">
      <c r="A61" s="122"/>
      <c r="B61" s="122"/>
      <c r="C61" s="122"/>
      <c r="D61" s="141"/>
    </row>
    <row r="62" spans="1:4" ht="15.75">
      <c r="A62" s="122"/>
      <c r="B62" s="147"/>
      <c r="C62" s="122"/>
      <c r="D62" s="144"/>
    </row>
    <row r="63" spans="1:4" ht="15.75">
      <c r="A63" s="122"/>
      <c r="B63" s="51"/>
      <c r="C63" s="51"/>
      <c r="D63" s="141"/>
    </row>
    <row r="64" spans="1:4" ht="15">
      <c r="A64" s="122"/>
      <c r="B64" s="122"/>
      <c r="C64" s="122"/>
      <c r="D64" s="141"/>
    </row>
    <row r="65" spans="1:4" ht="15.75">
      <c r="A65" s="122"/>
      <c r="B65" s="122"/>
      <c r="C65" s="51"/>
      <c r="D65" s="141"/>
    </row>
    <row r="66" spans="1:4" ht="15.75">
      <c r="A66" s="122"/>
      <c r="B66" s="51"/>
      <c r="C66" s="51"/>
      <c r="D66" s="144"/>
    </row>
    <row r="68" ht="12.75">
      <c r="C68" s="59"/>
    </row>
  </sheetData>
  <sheetProtection/>
  <mergeCells count="4">
    <mergeCell ref="B13:C13"/>
    <mergeCell ref="A5:D5"/>
    <mergeCell ref="B40:C40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9.125" style="12" customWidth="1"/>
    <col min="2" max="2" width="12.25390625" style="12" customWidth="1"/>
    <col min="3" max="5" width="9.125" style="12" customWidth="1"/>
    <col min="6" max="6" width="8.75390625" style="12" customWidth="1"/>
    <col min="7" max="7" width="12.375" style="55" customWidth="1"/>
    <col min="8" max="16384" width="9.125" style="12" customWidth="1"/>
  </cols>
  <sheetData>
    <row r="1" ht="12.75"/>
    <row r="2" spans="1:7" ht="12.75">
      <c r="A2" s="321" t="s">
        <v>180</v>
      </c>
      <c r="B2" s="321"/>
      <c r="C2" s="321"/>
      <c r="D2" s="321"/>
      <c r="E2" s="321"/>
      <c r="F2" s="321"/>
      <c r="G2" s="321"/>
    </row>
    <row r="3" spans="2:7" ht="27" customHeight="1">
      <c r="B3" s="332" t="s">
        <v>143</v>
      </c>
      <c r="C3" s="307"/>
      <c r="D3" s="307"/>
      <c r="E3" s="307"/>
      <c r="F3" s="307"/>
      <c r="G3" s="307"/>
    </row>
    <row r="4" spans="1:7" ht="12.75">
      <c r="A4" s="12" t="s">
        <v>234</v>
      </c>
      <c r="B4" s="2"/>
      <c r="C4" s="2"/>
      <c r="D4" s="2"/>
      <c r="E4" s="2"/>
      <c r="F4" s="2"/>
      <c r="G4" s="2"/>
    </row>
    <row r="5" ht="12.75">
      <c r="A5" s="12" t="s">
        <v>279</v>
      </c>
    </row>
    <row r="6" spans="2:7" ht="12.75">
      <c r="B6" s="1"/>
      <c r="C6" s="1" t="s">
        <v>65</v>
      </c>
      <c r="G6" s="55" t="s">
        <v>228</v>
      </c>
    </row>
    <row r="7" ht="12.75">
      <c r="B7" s="19"/>
    </row>
    <row r="8" ht="12.75">
      <c r="B8" s="1" t="s">
        <v>4</v>
      </c>
    </row>
    <row r="9" spans="2:8" ht="12.75">
      <c r="B9" s="9"/>
      <c r="C9" s="169" t="s">
        <v>437</v>
      </c>
      <c r="D9" s="169"/>
      <c r="E9" s="169"/>
      <c r="F9" s="169"/>
      <c r="G9" s="267">
        <v>400000</v>
      </c>
      <c r="H9" s="169"/>
    </row>
    <row r="10" ht="12.75">
      <c r="B10" s="1"/>
    </row>
    <row r="11" spans="2:7" ht="24" customHeight="1">
      <c r="B11" s="36"/>
      <c r="C11" s="345" t="s">
        <v>288</v>
      </c>
      <c r="D11" s="345"/>
      <c r="E11" s="345"/>
      <c r="F11" s="345"/>
      <c r="G11" s="259">
        <v>400000</v>
      </c>
    </row>
    <row r="12" spans="2:7" ht="12.75">
      <c r="B12" s="37"/>
      <c r="C12" s="346" t="s">
        <v>24</v>
      </c>
      <c r="D12" s="331"/>
      <c r="E12" s="331"/>
      <c r="G12" s="259"/>
    </row>
    <row r="13" spans="2:7" ht="12.75">
      <c r="B13" s="9"/>
      <c r="G13" s="259"/>
    </row>
    <row r="14" spans="2:7" ht="12.75">
      <c r="B14" s="9"/>
      <c r="C14" s="12" t="s">
        <v>289</v>
      </c>
      <c r="G14" s="259">
        <v>108000</v>
      </c>
    </row>
    <row r="15" spans="2:7" ht="12.75">
      <c r="B15" s="9"/>
      <c r="G15" s="259"/>
    </row>
    <row r="16" spans="2:7" ht="12.75">
      <c r="B16" s="9"/>
      <c r="G16" s="259"/>
    </row>
    <row r="17" ht="12.75">
      <c r="G17" s="259"/>
    </row>
    <row r="18" spans="3:7" ht="15.75" customHeight="1">
      <c r="C18" s="322" t="s">
        <v>41</v>
      </c>
      <c r="D18" s="322"/>
      <c r="E18" s="322"/>
      <c r="F18" s="322"/>
      <c r="G18" s="260">
        <f>SUM(G9:G17)</f>
        <v>908000</v>
      </c>
    </row>
    <row r="19" spans="3:7" ht="15.75" customHeight="1">
      <c r="C19" s="9"/>
      <c r="D19" s="9"/>
      <c r="E19" s="9"/>
      <c r="F19" s="9"/>
      <c r="G19" s="260"/>
    </row>
    <row r="20" spans="2:7" ht="12.75">
      <c r="B20" s="1"/>
      <c r="G20" s="259"/>
    </row>
    <row r="21" spans="2:7" ht="12.75">
      <c r="B21" s="1" t="s">
        <v>39</v>
      </c>
      <c r="C21" s="38"/>
      <c r="E21" s="59"/>
      <c r="G21" s="259"/>
    </row>
    <row r="22" ht="12.75">
      <c r="G22" s="259"/>
    </row>
    <row r="23" spans="2:7" ht="12.75">
      <c r="B23" s="21"/>
      <c r="C23" s="12" t="s">
        <v>280</v>
      </c>
      <c r="G23" s="259">
        <v>100000</v>
      </c>
    </row>
    <row r="24" spans="2:7" ht="12.75">
      <c r="B24" s="9"/>
      <c r="G24" s="259"/>
    </row>
    <row r="25" spans="2:7" ht="12.75">
      <c r="B25" s="9"/>
      <c r="C25" s="12" t="s">
        <v>281</v>
      </c>
      <c r="G25" s="259">
        <v>1200000</v>
      </c>
    </row>
    <row r="26" spans="2:7" ht="12.75">
      <c r="B26" s="9"/>
      <c r="G26" s="259"/>
    </row>
    <row r="27" spans="2:7" ht="12.75">
      <c r="B27" s="9"/>
      <c r="C27" s="331" t="s">
        <v>282</v>
      </c>
      <c r="D27" s="331"/>
      <c r="E27" s="331"/>
      <c r="F27" s="331"/>
      <c r="G27" s="259">
        <v>60000</v>
      </c>
    </row>
    <row r="28" spans="2:7" ht="12.75">
      <c r="B28" s="9"/>
      <c r="C28" s="17"/>
      <c r="D28" s="17"/>
      <c r="E28" s="17"/>
      <c r="F28" s="17"/>
      <c r="G28" s="259"/>
    </row>
    <row r="29" spans="2:7" ht="12.75">
      <c r="B29" s="9"/>
      <c r="C29" s="12" t="s">
        <v>283</v>
      </c>
      <c r="G29" s="259">
        <v>250000</v>
      </c>
    </row>
    <row r="30" spans="2:7" ht="12.75">
      <c r="B30" s="9"/>
      <c r="G30" s="259"/>
    </row>
    <row r="31" spans="2:7" ht="12.75">
      <c r="B31" s="9"/>
      <c r="C31" s="12" t="s">
        <v>284</v>
      </c>
      <c r="G31" s="259">
        <v>100000</v>
      </c>
    </row>
    <row r="32" spans="2:7" ht="12.75">
      <c r="B32" s="9"/>
      <c r="G32" s="259"/>
    </row>
    <row r="33" spans="2:7" ht="12.75">
      <c r="B33" s="9"/>
      <c r="C33" s="12" t="s">
        <v>285</v>
      </c>
      <c r="G33" s="259">
        <v>250000</v>
      </c>
    </row>
    <row r="34" spans="2:7" ht="12.75">
      <c r="B34" s="9"/>
      <c r="G34" s="259"/>
    </row>
    <row r="35" spans="2:7" ht="12.75">
      <c r="B35" s="9"/>
      <c r="D35" s="56"/>
      <c r="E35" s="56"/>
      <c r="G35" s="259"/>
    </row>
    <row r="36" spans="2:7" ht="12.75">
      <c r="B36" s="9"/>
      <c r="C36" s="12" t="s">
        <v>286</v>
      </c>
      <c r="G36" s="259">
        <v>529200</v>
      </c>
    </row>
    <row r="37" spans="2:7" ht="12.75">
      <c r="B37" s="9"/>
      <c r="G37" s="259"/>
    </row>
    <row r="38" spans="2:7" ht="12.75">
      <c r="B38" s="9"/>
      <c r="C38" s="12" t="s">
        <v>287</v>
      </c>
      <c r="G38" s="259">
        <v>400000</v>
      </c>
    </row>
    <row r="39" spans="2:7" ht="12.75">
      <c r="B39" s="9"/>
      <c r="G39" s="259"/>
    </row>
    <row r="40" spans="2:7" ht="12.75">
      <c r="B40" s="9"/>
      <c r="C40" s="12" t="s">
        <v>500</v>
      </c>
      <c r="G40" s="259">
        <v>108000</v>
      </c>
    </row>
    <row r="41" spans="2:7" ht="12.75">
      <c r="B41" s="1"/>
      <c r="G41" s="259"/>
    </row>
    <row r="42" spans="2:7" ht="12.75">
      <c r="B42" s="9"/>
      <c r="C42" s="175"/>
      <c r="D42" s="9"/>
      <c r="E42" s="9"/>
      <c r="F42" s="9"/>
      <c r="G42" s="259"/>
    </row>
    <row r="43" spans="2:7" ht="12.75">
      <c r="B43" s="9"/>
      <c r="C43" s="322" t="s">
        <v>48</v>
      </c>
      <c r="D43" s="322"/>
      <c r="E43" s="322"/>
      <c r="F43" s="9"/>
      <c r="G43" s="260">
        <f>SUM(G22:G42)</f>
        <v>2997200</v>
      </c>
    </row>
    <row r="44" ht="12.75"/>
  </sheetData>
  <sheetProtection/>
  <mergeCells count="7">
    <mergeCell ref="A2:G2"/>
    <mergeCell ref="B3:G3"/>
    <mergeCell ref="C43:E43"/>
    <mergeCell ref="C27:F27"/>
    <mergeCell ref="C11:F11"/>
    <mergeCell ref="C12:E12"/>
    <mergeCell ref="C18:F18"/>
  </mergeCells>
  <printOptions/>
  <pageMargins left="0.75" right="0.15" top="1" bottom="1" header="0.5" footer="0.5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3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0.875" style="0" customWidth="1"/>
    <col min="2" max="2" width="36.75390625" style="0" customWidth="1"/>
    <col min="3" max="3" width="12.75390625" style="55" customWidth="1"/>
  </cols>
  <sheetData>
    <row r="1" ht="12.75"/>
    <row r="2" spans="1:3" ht="12.75">
      <c r="A2" s="321" t="s">
        <v>181</v>
      </c>
      <c r="B2" s="321"/>
      <c r="C2" s="321"/>
    </row>
    <row r="3" ht="12.75"/>
    <row r="4" ht="12.75"/>
    <row r="5" spans="1:2" ht="12.75">
      <c r="A5" s="307" t="s">
        <v>144</v>
      </c>
      <c r="B5" s="307"/>
    </row>
    <row r="6" ht="12.75">
      <c r="A6" s="148" t="s">
        <v>234</v>
      </c>
    </row>
    <row r="7" ht="12.75">
      <c r="A7" s="1"/>
    </row>
    <row r="8" ht="12.75">
      <c r="A8" s="1"/>
    </row>
    <row r="9" ht="12.75">
      <c r="A9" s="1"/>
    </row>
    <row r="10" ht="12.75">
      <c r="A10" s="1"/>
    </row>
    <row r="11" spans="1:2" ht="12.75">
      <c r="A11" s="1"/>
      <c r="B11" s="1" t="s">
        <v>9</v>
      </c>
    </row>
    <row r="12" spans="1:3" ht="14.25">
      <c r="A12" s="1"/>
      <c r="C12" s="67"/>
    </row>
    <row r="13" spans="1:3" ht="14.25">
      <c r="A13" s="1" t="s">
        <v>37</v>
      </c>
      <c r="C13" s="67" t="s">
        <v>228</v>
      </c>
    </row>
    <row r="14" ht="12.75">
      <c r="A14" s="1"/>
    </row>
    <row r="15" ht="12.75">
      <c r="A15" s="1"/>
    </row>
    <row r="16" spans="1:3" ht="12.75">
      <c r="A16" s="9"/>
      <c r="B16" t="s">
        <v>283</v>
      </c>
      <c r="C16" s="259">
        <v>5000000</v>
      </c>
    </row>
    <row r="17" spans="1:3" ht="12.75">
      <c r="A17" s="9"/>
      <c r="C17" s="259"/>
    </row>
    <row r="18" spans="1:3" ht="12.75">
      <c r="A18" s="9"/>
      <c r="C18" s="259"/>
    </row>
    <row r="19" spans="1:3" ht="12.75">
      <c r="A19" s="9"/>
      <c r="C19" s="259"/>
    </row>
    <row r="20" spans="1:3" ht="12.75">
      <c r="A20" s="9"/>
      <c r="B20" t="s">
        <v>290</v>
      </c>
      <c r="C20" s="259">
        <v>1350000</v>
      </c>
    </row>
    <row r="21" ht="12.75">
      <c r="C21" s="259"/>
    </row>
    <row r="22" ht="12.75">
      <c r="C22" s="259"/>
    </row>
    <row r="23" ht="12.75">
      <c r="C23" s="259"/>
    </row>
    <row r="24" ht="12.75">
      <c r="C24" s="259"/>
    </row>
    <row r="25" ht="12.75">
      <c r="C25" s="259"/>
    </row>
    <row r="26" ht="12.75">
      <c r="C26" s="259"/>
    </row>
    <row r="27" spans="2:3" ht="12.75">
      <c r="B27" s="1" t="s">
        <v>48</v>
      </c>
      <c r="C27" s="260">
        <f>SUM(C14:C23)</f>
        <v>6350000</v>
      </c>
    </row>
    <row r="28" ht="12.75"/>
    <row r="29" ht="12.75"/>
    <row r="30" spans="2:3" ht="12.75">
      <c r="B30" s="173"/>
      <c r="C30" s="174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2">
    <mergeCell ref="A5:B5"/>
    <mergeCell ref="A2:C2"/>
  </mergeCells>
  <printOptions/>
  <pageMargins left="1.2" right="0.75" top="1" bottom="1" header="0.5" footer="0.5"/>
  <pageSetup horizontalDpi="300" verticalDpi="300" orientation="portrait" paperSize="9" scale="12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2.875" style="12" customWidth="1"/>
    <col min="2" max="2" width="23.125" style="12" customWidth="1"/>
    <col min="3" max="3" width="11.75390625" style="12" customWidth="1"/>
    <col min="4" max="4" width="7.375" style="12" customWidth="1"/>
    <col min="6" max="7" width="9.125" style="12" customWidth="1"/>
    <col min="8" max="8" width="10.125" style="70" bestFit="1" customWidth="1"/>
    <col min="9" max="16384" width="9.125" style="12" customWidth="1"/>
  </cols>
  <sheetData>
    <row r="1" ht="12.75">
      <c r="F1" s="62"/>
    </row>
    <row r="2" spans="1:6" ht="12.75">
      <c r="A2" s="321" t="s">
        <v>182</v>
      </c>
      <c r="B2" s="321"/>
      <c r="C2" s="321"/>
      <c r="D2" s="321"/>
      <c r="E2" s="321"/>
      <c r="F2" s="321"/>
    </row>
    <row r="3" ht="12.75">
      <c r="F3" s="62"/>
    </row>
    <row r="4" spans="1:6" ht="12.75">
      <c r="A4" s="307" t="s">
        <v>145</v>
      </c>
      <c r="B4" s="307"/>
      <c r="C4" s="307"/>
      <c r="D4" s="307"/>
      <c r="E4" s="307"/>
      <c r="F4" s="70"/>
    </row>
    <row r="5" spans="1:6" ht="12.75">
      <c r="A5" s="347" t="s">
        <v>234</v>
      </c>
      <c r="B5" s="347"/>
      <c r="C5" s="2"/>
      <c r="D5" s="2"/>
      <c r="F5" s="70"/>
    </row>
    <row r="6" spans="1:6" ht="12.75">
      <c r="A6" s="11" t="s">
        <v>291</v>
      </c>
      <c r="B6" s="175"/>
      <c r="C6" s="2"/>
      <c r="D6" s="2"/>
      <c r="F6" s="70"/>
    </row>
    <row r="7" spans="1:6" ht="12.75">
      <c r="A7" s="175"/>
      <c r="B7" s="175"/>
      <c r="C7" s="2"/>
      <c r="D7" s="2"/>
      <c r="F7" s="70"/>
    </row>
    <row r="8" spans="1:6" ht="12.75">
      <c r="A8" s="175"/>
      <c r="B8" s="175"/>
      <c r="C8" s="2"/>
      <c r="D8" s="2"/>
      <c r="F8" s="70"/>
    </row>
    <row r="9" spans="1:6" ht="12.75">
      <c r="A9" s="2"/>
      <c r="B9" s="2"/>
      <c r="C9" s="2"/>
      <c r="D9" s="2"/>
      <c r="F9" s="70"/>
    </row>
    <row r="10" spans="1:6" ht="12.75">
      <c r="A10" s="1"/>
      <c r="B10" s="322" t="s">
        <v>32</v>
      </c>
      <c r="C10" s="322"/>
      <c r="D10" s="322"/>
      <c r="F10" s="70"/>
    </row>
    <row r="11" spans="1:6" ht="12.75">
      <c r="A11" s="1"/>
      <c r="B11" s="9"/>
      <c r="C11" s="9"/>
      <c r="D11" s="9"/>
      <c r="F11" s="70"/>
    </row>
    <row r="12" spans="1:6" ht="12.75">
      <c r="A12" s="1"/>
      <c r="B12" s="9"/>
      <c r="C12" s="9"/>
      <c r="D12" s="9"/>
      <c r="F12" s="70"/>
    </row>
    <row r="13" spans="1:6" ht="12.75">
      <c r="A13" s="19"/>
      <c r="B13" s="9"/>
      <c r="C13" s="9"/>
      <c r="D13" s="9"/>
      <c r="F13" s="70"/>
    </row>
    <row r="14" spans="1:6" ht="12.75">
      <c r="A14" s="1" t="s">
        <v>4</v>
      </c>
      <c r="F14" s="70" t="s">
        <v>228</v>
      </c>
    </row>
    <row r="15" ht="12.75">
      <c r="F15" s="70"/>
    </row>
    <row r="16" spans="1:6" ht="12.75">
      <c r="A16" s="9"/>
      <c r="B16" s="12" t="s">
        <v>292</v>
      </c>
      <c r="C16" s="8"/>
      <c r="F16" s="259">
        <v>700000</v>
      </c>
    </row>
    <row r="17" spans="1:6" ht="12.75">
      <c r="A17" s="1"/>
      <c r="F17" s="259"/>
    </row>
    <row r="18" spans="1:6" ht="12.75">
      <c r="A18" s="9"/>
      <c r="B18" s="331" t="s">
        <v>293</v>
      </c>
      <c r="C18" s="331"/>
      <c r="F18" s="259">
        <v>400000</v>
      </c>
    </row>
    <row r="19" spans="1:6" ht="12.75">
      <c r="A19" s="9"/>
      <c r="B19" s="18"/>
      <c r="C19" s="18"/>
      <c r="F19" s="259"/>
    </row>
    <row r="20" spans="1:6" ht="12.75">
      <c r="A20" s="1"/>
      <c r="B20" s="1" t="s">
        <v>41</v>
      </c>
      <c r="F20" s="268">
        <f>SUM(F16:F19)</f>
        <v>1100000</v>
      </c>
    </row>
    <row r="21" spans="1:6" ht="12.75">
      <c r="A21" s="1"/>
      <c r="B21" s="1"/>
      <c r="F21" s="268"/>
    </row>
    <row r="22" spans="1:6" ht="12.75">
      <c r="A22" s="1"/>
      <c r="B22" s="1"/>
      <c r="F22" s="268"/>
    </row>
    <row r="23" spans="1:6" ht="12.75">
      <c r="A23" s="1"/>
      <c r="B23" s="1"/>
      <c r="F23" s="268"/>
    </row>
    <row r="24" spans="1:6" ht="12.75">
      <c r="A24" s="1"/>
      <c r="F24" s="268"/>
    </row>
    <row r="25" spans="1:6" ht="12.75">
      <c r="A25" s="1"/>
      <c r="F25" s="268"/>
    </row>
    <row r="26" ht="12.75">
      <c r="F26" s="259"/>
    </row>
    <row r="27" spans="1:6" ht="12.75">
      <c r="A27" s="9" t="s">
        <v>39</v>
      </c>
      <c r="B27" s="2"/>
      <c r="C27" s="2"/>
      <c r="D27" s="2"/>
      <c r="E27" s="12"/>
      <c r="F27" s="259"/>
    </row>
    <row r="28" spans="1:7" ht="12.75">
      <c r="A28" s="322"/>
      <c r="B28" s="322"/>
      <c r="E28" s="12"/>
      <c r="F28" s="259"/>
      <c r="G28" s="45"/>
    </row>
    <row r="29" spans="1:7" ht="12.75">
      <c r="A29" s="9"/>
      <c r="B29" s="12" t="s">
        <v>294</v>
      </c>
      <c r="E29" s="12"/>
      <c r="F29" s="259">
        <v>30000</v>
      </c>
      <c r="G29" s="45"/>
    </row>
    <row r="30" spans="1:7" ht="12.75">
      <c r="A30" s="9"/>
      <c r="E30" s="12"/>
      <c r="F30" s="259"/>
      <c r="G30" s="45"/>
    </row>
    <row r="31" spans="1:7" ht="12.75">
      <c r="A31" s="9"/>
      <c r="B31" s="12" t="s">
        <v>295</v>
      </c>
      <c r="E31" s="12"/>
      <c r="F31" s="259">
        <v>30000</v>
      </c>
      <c r="G31" s="45"/>
    </row>
    <row r="32" spans="1:7" ht="12.75">
      <c r="A32" s="9"/>
      <c r="E32" s="12"/>
      <c r="F32" s="259"/>
      <c r="G32" s="45"/>
    </row>
    <row r="33" spans="1:7" ht="12.75">
      <c r="A33" s="9"/>
      <c r="B33" s="12" t="s">
        <v>280</v>
      </c>
      <c r="E33" s="12"/>
      <c r="F33" s="259">
        <v>100000</v>
      </c>
      <c r="G33" s="45"/>
    </row>
    <row r="34" spans="1:7" ht="12.75">
      <c r="A34" s="9"/>
      <c r="B34" s="124"/>
      <c r="C34" s="124"/>
      <c r="D34" s="124"/>
      <c r="E34" s="124"/>
      <c r="F34" s="269"/>
      <c r="G34" s="45"/>
    </row>
    <row r="35" spans="1:7" ht="12.75">
      <c r="A35" s="9"/>
      <c r="B35" s="8" t="s">
        <v>438</v>
      </c>
      <c r="E35" s="12"/>
      <c r="F35" s="259">
        <v>150000</v>
      </c>
      <c r="G35" s="45"/>
    </row>
    <row r="36" spans="1:7" ht="12.75">
      <c r="A36" s="9"/>
      <c r="B36" s="38" t="s">
        <v>439</v>
      </c>
      <c r="E36" s="12"/>
      <c r="F36" s="259"/>
      <c r="G36" s="45"/>
    </row>
    <row r="37" spans="1:7" ht="12.75">
      <c r="A37" s="9"/>
      <c r="B37" s="38"/>
      <c r="E37" s="12"/>
      <c r="F37" s="259"/>
      <c r="G37" s="45"/>
    </row>
    <row r="38" spans="1:7" ht="12.75">
      <c r="A38" s="9"/>
      <c r="B38" s="12" t="s">
        <v>296</v>
      </c>
      <c r="E38" s="12"/>
      <c r="F38" s="259">
        <v>83700</v>
      </c>
      <c r="G38" s="45"/>
    </row>
    <row r="39" spans="1:7" ht="12.75">
      <c r="A39" s="9"/>
      <c r="E39" s="12"/>
      <c r="F39" s="259"/>
      <c r="G39" s="45"/>
    </row>
    <row r="40" spans="5:7" ht="12.75">
      <c r="E40" s="12"/>
      <c r="F40" s="259"/>
      <c r="G40" s="45"/>
    </row>
    <row r="41" spans="1:7" ht="12.75">
      <c r="A41" s="2"/>
      <c r="B41" s="322" t="s">
        <v>40</v>
      </c>
      <c r="C41" s="322"/>
      <c r="D41" s="322"/>
      <c r="E41" s="322"/>
      <c r="F41" s="260">
        <f>SUM(F29:F39)</f>
        <v>393700</v>
      </c>
      <c r="G41" s="45"/>
    </row>
    <row r="42" spans="5:7" ht="12.75">
      <c r="E42" s="12"/>
      <c r="F42" s="70"/>
      <c r="G42" s="45"/>
    </row>
    <row r="43" spans="5:7" ht="12.75">
      <c r="E43" s="12"/>
      <c r="F43" s="70"/>
      <c r="G43" s="45"/>
    </row>
    <row r="44" ht="12.75">
      <c r="F44" s="70"/>
    </row>
    <row r="45" ht="12.75">
      <c r="F45" s="70"/>
    </row>
    <row r="46" ht="12.75">
      <c r="F46" s="70"/>
    </row>
    <row r="47" ht="12.75">
      <c r="F47" s="70"/>
    </row>
    <row r="48" ht="12.75"/>
    <row r="49" ht="12.75"/>
    <row r="50" ht="12.75"/>
  </sheetData>
  <sheetProtection/>
  <mergeCells count="7">
    <mergeCell ref="A2:F2"/>
    <mergeCell ref="A4:E4"/>
    <mergeCell ref="B41:E41"/>
    <mergeCell ref="A28:B28"/>
    <mergeCell ref="B10:D10"/>
    <mergeCell ref="B18:C18"/>
    <mergeCell ref="A5:B5"/>
  </mergeCells>
  <printOptions/>
  <pageMargins left="1.14" right="0.56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2.75390625" style="0" customWidth="1"/>
    <col min="2" max="2" width="24.125" style="0" customWidth="1"/>
    <col min="4" max="4" width="10.375" style="12" customWidth="1"/>
    <col min="5" max="5" width="10.875" style="81" customWidth="1"/>
  </cols>
  <sheetData>
    <row r="1" ht="12.75"/>
    <row r="2" spans="1:5" ht="12.75">
      <c r="A2" s="321" t="s">
        <v>183</v>
      </c>
      <c r="B2" s="321"/>
      <c r="C2" s="321"/>
      <c r="D2" s="321"/>
      <c r="E2" s="321"/>
    </row>
    <row r="3" ht="12.75"/>
    <row r="4" ht="12.75"/>
    <row r="5" spans="1:5" ht="12.75">
      <c r="A5" s="307" t="s">
        <v>145</v>
      </c>
      <c r="B5" s="307"/>
      <c r="C5" s="307"/>
      <c r="D5" s="307"/>
      <c r="E5" s="307"/>
    </row>
    <row r="6" spans="1:3" ht="12.75">
      <c r="A6" s="347" t="s">
        <v>234</v>
      </c>
      <c r="B6" s="347"/>
      <c r="C6" s="2"/>
    </row>
    <row r="7" spans="1:3" ht="12.75">
      <c r="A7" s="11" t="s">
        <v>297</v>
      </c>
      <c r="B7" s="175"/>
      <c r="C7" s="2"/>
    </row>
    <row r="8" spans="1:3" ht="12.75">
      <c r="A8" s="175"/>
      <c r="B8" s="175"/>
      <c r="C8" s="2"/>
    </row>
    <row r="9" ht="12.75"/>
    <row r="10" spans="1:2" ht="12.75">
      <c r="A10" s="1"/>
      <c r="B10" s="1" t="s">
        <v>66</v>
      </c>
    </row>
    <row r="11" ht="12.75">
      <c r="A11" s="1"/>
    </row>
    <row r="12" ht="12.75"/>
    <row r="13" ht="12.75"/>
    <row r="14" spans="1:3" ht="12.75">
      <c r="A14" s="322"/>
      <c r="B14" s="322"/>
      <c r="C14" s="322"/>
    </row>
    <row r="15" spans="1:5" ht="14.25">
      <c r="A15" s="2" t="s">
        <v>37</v>
      </c>
      <c r="B15" s="1"/>
      <c r="D15" s="27"/>
      <c r="E15" s="81" t="s">
        <v>228</v>
      </c>
    </row>
    <row r="16" spans="1:5" ht="14.25">
      <c r="A16" s="2"/>
      <c r="B16" s="1"/>
      <c r="D16" s="27"/>
      <c r="E16" s="67"/>
    </row>
    <row r="17" spans="1:5" ht="12.75">
      <c r="A17" s="2"/>
      <c r="B17" s="1"/>
      <c r="E17" s="55"/>
    </row>
    <row r="18" spans="1:5" ht="12.75">
      <c r="A18" s="9"/>
      <c r="B18" s="18"/>
      <c r="C18" s="18"/>
      <c r="D18" s="18"/>
      <c r="E18" s="55"/>
    </row>
    <row r="19" spans="1:5" ht="12.75">
      <c r="A19" s="9"/>
      <c r="B19" s="222" t="s">
        <v>158</v>
      </c>
      <c r="C19" s="18"/>
      <c r="D19" s="18"/>
      <c r="E19" s="55"/>
    </row>
    <row r="20" spans="1:5" ht="12.75">
      <c r="A20" s="21"/>
      <c r="B20" t="s">
        <v>298</v>
      </c>
      <c r="D20" s="55"/>
      <c r="E20" s="259">
        <v>100000</v>
      </c>
    </row>
    <row r="21" spans="1:5" ht="12.75">
      <c r="A21" s="9"/>
      <c r="D21" s="55"/>
      <c r="E21" s="259"/>
    </row>
    <row r="22" spans="1:5" ht="12.75">
      <c r="A22" s="9"/>
      <c r="B22" s="223" t="s">
        <v>159</v>
      </c>
      <c r="D22" s="55"/>
      <c r="E22" s="259"/>
    </row>
    <row r="23" spans="1:5" ht="12.75">
      <c r="A23" s="9"/>
      <c r="D23" s="55"/>
      <c r="E23" s="259"/>
    </row>
    <row r="24" spans="1:5" ht="12.75">
      <c r="A24" s="21"/>
      <c r="B24" s="152" t="s">
        <v>299</v>
      </c>
      <c r="C24" s="152"/>
      <c r="D24" s="211"/>
      <c r="E24" s="267">
        <v>1500000</v>
      </c>
    </row>
    <row r="25" spans="1:5" ht="12.75">
      <c r="A25" s="9"/>
      <c r="D25" s="55"/>
      <c r="E25" s="259"/>
    </row>
    <row r="26" spans="1:5" ht="12.75">
      <c r="A26" s="9"/>
      <c r="D26" s="55"/>
      <c r="E26" s="259"/>
    </row>
    <row r="27" spans="1:5" ht="12.75">
      <c r="A27" s="97"/>
      <c r="B27" t="s">
        <v>300</v>
      </c>
      <c r="E27" s="259">
        <v>100000</v>
      </c>
    </row>
    <row r="28" spans="1:5" ht="12.75">
      <c r="A28" s="9"/>
      <c r="D28" s="55"/>
      <c r="E28" s="259"/>
    </row>
    <row r="29" spans="1:5" ht="12.75">
      <c r="A29" s="9"/>
      <c r="B29" t="s">
        <v>301</v>
      </c>
      <c r="D29" s="55"/>
      <c r="E29" s="259">
        <v>459000</v>
      </c>
    </row>
    <row r="30" spans="4:5" ht="12.75">
      <c r="D30" s="55"/>
      <c r="E30" s="259"/>
    </row>
    <row r="31" ht="12.75">
      <c r="E31" s="270"/>
    </row>
    <row r="32" ht="12.75">
      <c r="E32" s="259"/>
    </row>
    <row r="33" ht="12.75">
      <c r="E33" s="259"/>
    </row>
    <row r="34" spans="1:5" ht="12.75">
      <c r="A34" s="2"/>
      <c r="B34" s="2" t="s">
        <v>40</v>
      </c>
      <c r="C34" s="2"/>
      <c r="E34" s="260">
        <f>SUM(E20:E33)</f>
        <v>2159000</v>
      </c>
    </row>
    <row r="35" ht="12.75"/>
    <row r="36" ht="12.75"/>
    <row r="37" ht="12.75"/>
    <row r="38" ht="12.75"/>
    <row r="39" spans="2:5" ht="12.75">
      <c r="B39" s="173"/>
      <c r="C39" s="173"/>
      <c r="D39" s="173"/>
      <c r="E39" s="174"/>
    </row>
    <row r="40" ht="12.75"/>
    <row r="41" ht="12.75"/>
    <row r="42" ht="12.75"/>
    <row r="43" ht="12.75"/>
    <row r="44" ht="12.75"/>
    <row r="45" ht="12.75"/>
    <row r="46" ht="12.75"/>
  </sheetData>
  <sheetProtection/>
  <mergeCells count="4">
    <mergeCell ref="A14:C14"/>
    <mergeCell ref="A5:E5"/>
    <mergeCell ref="A6:B6"/>
    <mergeCell ref="A2:E2"/>
  </mergeCells>
  <printOptions/>
  <pageMargins left="0.75" right="0.75" top="1" bottom="1" header="0.5" footer="0.5"/>
  <pageSetup horizontalDpi="300" verticalDpi="300" orientation="portrait" paperSize="9" scale="12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2.875" style="0" customWidth="1"/>
    <col min="2" max="2" width="50.375" style="0" customWidth="1"/>
    <col min="3" max="3" width="16.625" style="0" customWidth="1"/>
    <col min="4" max="4" width="11.00390625" style="0" customWidth="1"/>
  </cols>
  <sheetData>
    <row r="2" spans="1:3" ht="12.75">
      <c r="A2" s="321" t="s">
        <v>184</v>
      </c>
      <c r="B2" s="321"/>
      <c r="C2" s="321"/>
    </row>
    <row r="5" spans="1:4" ht="12.75">
      <c r="A5" s="307" t="s">
        <v>146</v>
      </c>
      <c r="B5" s="307"/>
      <c r="C5" s="307"/>
      <c r="D5" s="2"/>
    </row>
    <row r="6" spans="1:4" ht="12.75">
      <c r="A6" s="347" t="s">
        <v>234</v>
      </c>
      <c r="B6" s="347"/>
      <c r="C6" s="2"/>
      <c r="D6" s="2"/>
    </row>
    <row r="7" spans="1:4" ht="12.75">
      <c r="A7" s="241" t="s">
        <v>302</v>
      </c>
      <c r="B7" s="241"/>
      <c r="C7" s="2"/>
      <c r="D7" s="2"/>
    </row>
    <row r="8" spans="1:4" ht="14.25">
      <c r="A8" s="2"/>
      <c r="B8" s="9" t="s">
        <v>67</v>
      </c>
      <c r="C8" s="2"/>
      <c r="D8" s="48"/>
    </row>
    <row r="9" spans="1:4" ht="14.25">
      <c r="A9" s="322"/>
      <c r="B9" s="322"/>
      <c r="C9" s="48" t="s">
        <v>228</v>
      </c>
      <c r="D9" s="48"/>
    </row>
    <row r="10" spans="1:2" ht="12.75">
      <c r="A10" s="9" t="s">
        <v>39</v>
      </c>
      <c r="B10" s="2"/>
    </row>
    <row r="11" spans="1:2" ht="12.75">
      <c r="A11" s="2"/>
      <c r="B11" s="2"/>
    </row>
    <row r="12" spans="1:3" ht="12.75">
      <c r="A12" s="9"/>
      <c r="C12" s="4"/>
    </row>
    <row r="13" spans="1:3" ht="12.75">
      <c r="A13" s="9"/>
      <c r="B13" s="223" t="s">
        <v>303</v>
      </c>
      <c r="C13" s="271">
        <v>46000</v>
      </c>
    </row>
    <row r="14" spans="1:3" ht="12.75">
      <c r="A14" s="9"/>
      <c r="B14" s="223" t="s">
        <v>304</v>
      </c>
      <c r="C14" s="4"/>
    </row>
    <row r="15" spans="1:3" ht="12.75">
      <c r="A15" s="9"/>
      <c r="B15" s="12" t="s">
        <v>54</v>
      </c>
      <c r="C15" s="271">
        <v>1300000</v>
      </c>
    </row>
    <row r="16" spans="1:3" ht="12.75">
      <c r="A16" s="9"/>
      <c r="B16" s="33" t="s">
        <v>55</v>
      </c>
      <c r="C16" s="4"/>
    </row>
    <row r="17" spans="1:3" ht="12.75">
      <c r="A17" s="9"/>
      <c r="B17" s="33"/>
      <c r="C17" s="4"/>
    </row>
    <row r="18" spans="1:3" ht="12.75">
      <c r="A18" s="9"/>
      <c r="B18" t="s">
        <v>305</v>
      </c>
      <c r="C18" s="271">
        <v>80000</v>
      </c>
    </row>
    <row r="19" spans="1:3" ht="12.75">
      <c r="A19" s="9"/>
      <c r="C19" s="4"/>
    </row>
    <row r="20" spans="1:3" ht="12.75">
      <c r="A20" s="9"/>
      <c r="B20" t="s">
        <v>295</v>
      </c>
      <c r="C20" s="271">
        <v>1000000</v>
      </c>
    </row>
    <row r="21" spans="1:3" ht="36.75" customHeight="1">
      <c r="A21" s="9"/>
      <c r="B21" s="223" t="s">
        <v>306</v>
      </c>
      <c r="C21" s="271">
        <f>SUM(C22:C29)</f>
        <v>2900000</v>
      </c>
    </row>
    <row r="22" spans="1:3" ht="12.75">
      <c r="A22" s="9"/>
      <c r="B22" s="198" t="s">
        <v>134</v>
      </c>
      <c r="C22" s="4">
        <v>1000000</v>
      </c>
    </row>
    <row r="23" spans="1:3" ht="12.75">
      <c r="A23" s="9"/>
      <c r="B23" s="12"/>
      <c r="C23" s="4"/>
    </row>
    <row r="24" spans="1:3" ht="12.75">
      <c r="A24" s="9"/>
      <c r="B24" s="12" t="s">
        <v>85</v>
      </c>
      <c r="C24" s="3">
        <v>1000000</v>
      </c>
    </row>
    <row r="25" spans="1:3" ht="12.75">
      <c r="A25" s="9"/>
      <c r="B25" s="12"/>
      <c r="C25" s="3"/>
    </row>
    <row r="26" spans="1:3" ht="12.75">
      <c r="A26" s="9"/>
      <c r="B26" s="12" t="s">
        <v>86</v>
      </c>
      <c r="C26" s="3">
        <v>500000</v>
      </c>
    </row>
    <row r="27" spans="1:3" ht="12.75">
      <c r="A27" s="9"/>
      <c r="B27" s="12"/>
      <c r="C27" s="3"/>
    </row>
    <row r="28" spans="1:4" ht="12.75">
      <c r="A28" s="9"/>
      <c r="B28" s="152" t="s">
        <v>135</v>
      </c>
      <c r="C28" s="193">
        <v>400000</v>
      </c>
      <c r="D28" s="221"/>
    </row>
    <row r="29" spans="1:3" ht="12.75">
      <c r="A29" s="9"/>
      <c r="B29" s="152" t="s">
        <v>476</v>
      </c>
      <c r="C29" s="193"/>
    </row>
    <row r="30" spans="1:5" ht="12.75">
      <c r="A30" s="9"/>
      <c r="C30" s="4"/>
      <c r="E30" s="221"/>
    </row>
    <row r="31" spans="1:3" ht="12.75">
      <c r="A31" s="9"/>
      <c r="B31" t="s">
        <v>307</v>
      </c>
      <c r="C31" s="271">
        <v>1425600</v>
      </c>
    </row>
    <row r="32" spans="1:3" ht="12.75">
      <c r="A32" s="9"/>
      <c r="C32" s="4"/>
    </row>
    <row r="33" spans="1:3" ht="12.75">
      <c r="A33" s="9"/>
      <c r="B33" s="223" t="s">
        <v>308</v>
      </c>
      <c r="C33" s="4"/>
    </row>
    <row r="34" spans="1:3" ht="12.75">
      <c r="A34" s="9"/>
      <c r="B34" s="12" t="s">
        <v>56</v>
      </c>
      <c r="C34" s="271">
        <v>30000</v>
      </c>
    </row>
    <row r="35" spans="2:3" ht="12.75">
      <c r="B35" s="33" t="s">
        <v>57</v>
      </c>
      <c r="C35" s="4"/>
    </row>
    <row r="36" spans="2:3" ht="12.75">
      <c r="B36" s="33"/>
      <c r="C36" s="4"/>
    </row>
    <row r="37" ht="12.75">
      <c r="C37" s="4"/>
    </row>
    <row r="38" spans="2:3" ht="12.75">
      <c r="B38" s="33"/>
      <c r="C38" s="4"/>
    </row>
    <row r="39" spans="2:3" ht="12.75">
      <c r="B39" s="33"/>
      <c r="C39" s="4"/>
    </row>
    <row r="40" ht="12.75">
      <c r="C40" s="4"/>
    </row>
    <row r="41" ht="12.75">
      <c r="C41" s="4"/>
    </row>
    <row r="42" spans="2:3" ht="12.75">
      <c r="B42" s="1" t="s">
        <v>40</v>
      </c>
      <c r="C42" s="88">
        <f>C13+C15+C18+C20+C21+C31+C34</f>
        <v>6781600</v>
      </c>
    </row>
    <row r="43" ht="12.75">
      <c r="C43" s="4"/>
    </row>
    <row r="44" spans="1:4" ht="12.75">
      <c r="A44" s="1"/>
      <c r="B44" s="1"/>
      <c r="C44" s="88"/>
      <c r="D44" s="1"/>
    </row>
    <row r="45" ht="12.75">
      <c r="B45" s="173"/>
    </row>
  </sheetData>
  <sheetProtection/>
  <mergeCells count="4">
    <mergeCell ref="A9:B9"/>
    <mergeCell ref="A5:C5"/>
    <mergeCell ref="A6:B6"/>
    <mergeCell ref="A2:C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2.00390625" style="0" customWidth="1"/>
    <col min="2" max="2" width="38.375" style="0" customWidth="1"/>
  </cols>
  <sheetData>
    <row r="1" spans="1:4" ht="12.75">
      <c r="A1" s="158"/>
      <c r="B1" s="158"/>
      <c r="C1" s="158"/>
      <c r="D1" s="159"/>
    </row>
    <row r="2" spans="1:4" ht="12.75">
      <c r="A2" s="350" t="s">
        <v>185</v>
      </c>
      <c r="B2" s="350"/>
      <c r="C2" s="350"/>
      <c r="D2" s="350"/>
    </row>
    <row r="3" spans="1:4" ht="12.75">
      <c r="A3" s="348" t="s">
        <v>442</v>
      </c>
      <c r="B3" s="348"/>
      <c r="C3" s="348"/>
      <c r="D3" s="348"/>
    </row>
    <row r="4" spans="1:4" ht="12.75">
      <c r="A4" s="349" t="s">
        <v>234</v>
      </c>
      <c r="B4" s="349"/>
      <c r="C4" s="160"/>
      <c r="D4" s="160"/>
    </row>
    <row r="5" spans="1:4" ht="12.75">
      <c r="A5" s="272" t="s">
        <v>309</v>
      </c>
      <c r="B5" s="160"/>
      <c r="C5" s="160"/>
      <c r="D5" s="160"/>
    </row>
    <row r="6" spans="1:4" ht="12.75">
      <c r="A6" s="160"/>
      <c r="B6" s="160"/>
      <c r="C6" s="160"/>
      <c r="D6" s="160"/>
    </row>
    <row r="7" spans="1:4" ht="12.75">
      <c r="A7" s="160"/>
      <c r="B7" s="160"/>
      <c r="C7" s="160"/>
      <c r="D7" s="160"/>
    </row>
    <row r="8" spans="1:4" ht="12.75">
      <c r="A8" s="158"/>
      <c r="B8" s="158"/>
      <c r="C8" s="158"/>
      <c r="D8" s="159"/>
    </row>
    <row r="9" spans="1:4" ht="12.75">
      <c r="A9" s="161"/>
      <c r="B9" s="161" t="s">
        <v>101</v>
      </c>
      <c r="C9" s="158"/>
      <c r="D9" s="162" t="s">
        <v>228</v>
      </c>
    </row>
    <row r="10" spans="1:4" ht="12.75">
      <c r="A10" s="161"/>
      <c r="B10" s="158"/>
      <c r="C10" s="158"/>
      <c r="D10" s="162"/>
    </row>
    <row r="11" spans="1:4" ht="12.75">
      <c r="A11" s="161"/>
      <c r="B11" s="158"/>
      <c r="C11" s="158"/>
      <c r="D11" s="162"/>
    </row>
    <row r="12" spans="1:4" ht="12.75">
      <c r="A12" s="161" t="s">
        <v>7</v>
      </c>
      <c r="B12" s="158"/>
      <c r="C12" s="158"/>
      <c r="D12" s="162"/>
    </row>
    <row r="13" spans="1:4" ht="12.75">
      <c r="A13" s="161"/>
      <c r="B13" s="158"/>
      <c r="C13" s="158"/>
      <c r="D13" s="162"/>
    </row>
    <row r="14" spans="1:4" ht="39.75" customHeight="1">
      <c r="A14" s="206"/>
      <c r="B14" s="207" t="s">
        <v>310</v>
      </c>
      <c r="C14" s="207"/>
      <c r="D14" s="273">
        <v>1325000</v>
      </c>
    </row>
    <row r="15" spans="1:4" ht="12.75">
      <c r="A15" s="163"/>
      <c r="B15" s="164"/>
      <c r="C15" s="164"/>
      <c r="D15" s="274"/>
    </row>
    <row r="16" spans="1:4" ht="12.75">
      <c r="A16" s="163"/>
      <c r="B16" s="164" t="s">
        <v>311</v>
      </c>
      <c r="C16" s="164"/>
      <c r="D16" s="274">
        <v>12000</v>
      </c>
    </row>
    <row r="17" spans="1:4" ht="12.75">
      <c r="A17" s="163"/>
      <c r="B17" s="164"/>
      <c r="C17" s="164"/>
      <c r="D17" s="274"/>
    </row>
    <row r="18" spans="1:4" ht="12.75">
      <c r="A18" s="163"/>
      <c r="B18" s="164" t="s">
        <v>478</v>
      </c>
      <c r="C18" s="164"/>
      <c r="D18" s="274">
        <v>112000</v>
      </c>
    </row>
    <row r="19" spans="1:4" ht="12.75">
      <c r="A19" s="163"/>
      <c r="B19" s="164"/>
      <c r="C19" s="164"/>
      <c r="D19" s="274"/>
    </row>
    <row r="20" spans="1:4" ht="12.75">
      <c r="A20" s="163"/>
      <c r="B20" s="164" t="s">
        <v>492</v>
      </c>
      <c r="C20" s="164"/>
      <c r="D20" s="274">
        <v>321000</v>
      </c>
    </row>
    <row r="21" spans="1:4" ht="12.75">
      <c r="A21" s="163"/>
      <c r="B21" s="164"/>
      <c r="C21" s="164"/>
      <c r="D21" s="274"/>
    </row>
    <row r="22" spans="1:4" ht="12.75">
      <c r="A22" s="163"/>
      <c r="B22" s="224" t="s">
        <v>312</v>
      </c>
      <c r="C22" s="158"/>
      <c r="D22" s="274"/>
    </row>
    <row r="23" spans="1:4" ht="12.75">
      <c r="A23" s="163"/>
      <c r="B23" s="158" t="s">
        <v>110</v>
      </c>
      <c r="C23" s="158"/>
      <c r="D23" s="274">
        <v>500000</v>
      </c>
    </row>
    <row r="24" spans="1:4" ht="12.75">
      <c r="A24" s="163"/>
      <c r="B24" s="158" t="s">
        <v>107</v>
      </c>
      <c r="C24" s="158"/>
      <c r="D24" s="274"/>
    </row>
    <row r="25" spans="1:4" ht="12.75">
      <c r="A25" s="163"/>
      <c r="B25" s="158"/>
      <c r="C25" s="158"/>
      <c r="D25" s="274"/>
    </row>
    <row r="26" spans="1:4" ht="12.75">
      <c r="A26" s="163"/>
      <c r="B26" s="158" t="s">
        <v>313</v>
      </c>
      <c r="C26" s="158"/>
      <c r="D26" s="274">
        <v>135000</v>
      </c>
    </row>
    <row r="27" spans="1:4" ht="12.75">
      <c r="A27" s="163"/>
      <c r="B27" s="158"/>
      <c r="C27" s="158"/>
      <c r="D27" s="274"/>
    </row>
    <row r="28" spans="1:4" ht="12.75">
      <c r="A28" s="163"/>
      <c r="B28" s="158"/>
      <c r="C28" s="158"/>
      <c r="D28" s="274"/>
    </row>
    <row r="29" spans="1:4" ht="12.75">
      <c r="A29" s="163"/>
      <c r="B29" s="161"/>
      <c r="C29" s="161"/>
      <c r="D29" s="274"/>
    </row>
    <row r="30" spans="1:4" ht="12.75">
      <c r="A30" s="163"/>
      <c r="B30" s="163" t="s">
        <v>40</v>
      </c>
      <c r="C30" s="163"/>
      <c r="D30" s="275">
        <f>SUM(D14:D29)</f>
        <v>2405000</v>
      </c>
    </row>
  </sheetData>
  <sheetProtection/>
  <mergeCells count="3">
    <mergeCell ref="A3:D3"/>
    <mergeCell ref="A4:B4"/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E28" sqref="E28"/>
    </sheetView>
  </sheetViews>
  <sheetFormatPr defaultColWidth="9.00390625" defaultRowHeight="12.75"/>
  <cols>
    <col min="1" max="1" width="19.00390625" style="0" customWidth="1"/>
    <col min="2" max="2" width="15.625" style="0" customWidth="1"/>
    <col min="3" max="3" width="12.875" style="0" customWidth="1"/>
    <col min="4" max="4" width="14.00390625" style="0" customWidth="1"/>
    <col min="5" max="5" width="12.875" style="0" customWidth="1"/>
  </cols>
  <sheetData>
    <row r="1" spans="4:5" ht="12.75">
      <c r="D1" s="12"/>
      <c r="E1" s="81"/>
    </row>
    <row r="2" spans="1:5" ht="12.75">
      <c r="A2" s="321" t="s">
        <v>186</v>
      </c>
      <c r="B2" s="321"/>
      <c r="C2" s="321"/>
      <c r="D2" s="321"/>
      <c r="E2" s="321"/>
    </row>
    <row r="3" spans="4:5" ht="12.75">
      <c r="D3" s="12"/>
      <c r="E3" s="81"/>
    </row>
    <row r="4" spans="4:5" ht="12.75">
      <c r="D4" s="12"/>
      <c r="E4" s="81"/>
    </row>
    <row r="5" spans="1:5" ht="12.75">
      <c r="A5" s="307" t="s">
        <v>147</v>
      </c>
      <c r="B5" s="307"/>
      <c r="C5" s="307"/>
      <c r="D5" s="307"/>
      <c r="E5" s="307"/>
    </row>
    <row r="6" spans="1:5" ht="12.75">
      <c r="A6" s="241" t="s">
        <v>234</v>
      </c>
      <c r="B6" s="2"/>
      <c r="C6" s="2"/>
      <c r="D6" s="12"/>
      <c r="E6" s="81"/>
    </row>
    <row r="7" spans="1:5" ht="12.75">
      <c r="A7" s="11" t="s">
        <v>314</v>
      </c>
      <c r="B7" s="2"/>
      <c r="C7" s="2"/>
      <c r="D7" s="12"/>
      <c r="E7" s="81"/>
    </row>
    <row r="8" spans="1:5" ht="12.75">
      <c r="A8" s="241"/>
      <c r="B8" s="2"/>
      <c r="C8" s="2"/>
      <c r="D8" s="12"/>
      <c r="E8" s="81"/>
    </row>
    <row r="9" spans="1:5" ht="12.75">
      <c r="A9" s="241"/>
      <c r="B9" s="2"/>
      <c r="C9" s="2"/>
      <c r="D9" s="12"/>
      <c r="E9" s="81"/>
    </row>
    <row r="10" spans="4:5" ht="12.75">
      <c r="D10" s="12"/>
      <c r="E10" s="81"/>
    </row>
    <row r="11" spans="1:5" ht="12.75">
      <c r="A11" s="2"/>
      <c r="B11" s="1" t="s">
        <v>87</v>
      </c>
      <c r="D11" s="12"/>
      <c r="E11" s="81"/>
    </row>
    <row r="12" spans="1:5" ht="12.75">
      <c r="A12" s="1"/>
      <c r="D12" s="12"/>
      <c r="E12" s="81"/>
    </row>
    <row r="13" spans="4:5" ht="12.75">
      <c r="D13" s="12"/>
      <c r="E13" s="81"/>
    </row>
    <row r="14" spans="4:5" ht="12.75">
      <c r="D14" s="12"/>
      <c r="E14" s="81"/>
    </row>
    <row r="15" spans="1:5" ht="12.75">
      <c r="A15" s="322"/>
      <c r="B15" s="322"/>
      <c r="C15" s="322"/>
      <c r="D15" s="12"/>
      <c r="E15" s="81"/>
    </row>
    <row r="16" spans="1:5" ht="14.25">
      <c r="A16" s="2" t="s">
        <v>37</v>
      </c>
      <c r="B16" s="1"/>
      <c r="D16" s="27"/>
      <c r="E16" s="81" t="s">
        <v>228</v>
      </c>
    </row>
    <row r="17" spans="1:5" ht="14.25">
      <c r="A17" s="2"/>
      <c r="B17" s="1"/>
      <c r="D17" s="27"/>
      <c r="E17" s="67"/>
    </row>
    <row r="18" spans="1:5" ht="12.75">
      <c r="A18" s="2"/>
      <c r="B18" s="1"/>
      <c r="D18" s="12"/>
      <c r="E18" s="55"/>
    </row>
    <row r="19" spans="1:5" ht="12.75">
      <c r="A19" s="9"/>
      <c r="B19" s="18"/>
      <c r="C19" s="18"/>
      <c r="D19" s="18"/>
      <c r="E19" s="55"/>
    </row>
    <row r="20" spans="1:5" ht="12.75">
      <c r="A20" s="9"/>
      <c r="B20" s="18"/>
      <c r="C20" s="18"/>
      <c r="D20" s="18"/>
      <c r="E20" s="55"/>
    </row>
    <row r="21" spans="1:5" ht="12.75">
      <c r="A21" s="21"/>
      <c r="B21" t="s">
        <v>315</v>
      </c>
      <c r="D21" s="55"/>
      <c r="E21" s="259">
        <v>2635200</v>
      </c>
    </row>
    <row r="22" spans="1:5" ht="12.75">
      <c r="A22" s="21"/>
      <c r="D22" s="55"/>
      <c r="E22" s="259"/>
    </row>
    <row r="23" spans="1:5" ht="12.75">
      <c r="A23" s="9"/>
      <c r="B23" t="s">
        <v>316</v>
      </c>
      <c r="D23" s="55"/>
      <c r="E23" s="259">
        <v>12000</v>
      </c>
    </row>
    <row r="24" spans="1:5" ht="12.75">
      <c r="A24" s="9"/>
      <c r="D24" s="55"/>
      <c r="E24" s="259"/>
    </row>
    <row r="25" spans="1:5" ht="12.75">
      <c r="A25" s="9"/>
      <c r="B25" t="s">
        <v>477</v>
      </c>
      <c r="D25" s="55"/>
      <c r="E25" s="259">
        <v>220000</v>
      </c>
    </row>
    <row r="26" spans="1:5" ht="12.75">
      <c r="A26" s="9"/>
      <c r="D26" s="55"/>
      <c r="E26" s="259"/>
    </row>
    <row r="27" spans="1:5" ht="12.75">
      <c r="A27" s="21"/>
      <c r="B27" t="s">
        <v>491</v>
      </c>
      <c r="D27" s="55"/>
      <c r="E27" s="259">
        <v>630000</v>
      </c>
    </row>
    <row r="28" spans="1:5" ht="12.75">
      <c r="A28" s="9"/>
      <c r="D28" s="55"/>
      <c r="E28" s="259"/>
    </row>
    <row r="29" spans="1:5" ht="12.75">
      <c r="A29" s="9"/>
      <c r="D29" s="55"/>
      <c r="E29" s="259"/>
    </row>
    <row r="30" spans="1:5" ht="12.75">
      <c r="A30" s="9"/>
      <c r="B30" s="223" t="s">
        <v>317</v>
      </c>
      <c r="D30" s="55"/>
      <c r="E30" s="259"/>
    </row>
    <row r="31" spans="1:5" ht="12.75">
      <c r="A31" s="97"/>
      <c r="B31" t="s">
        <v>160</v>
      </c>
      <c r="D31" s="55"/>
      <c r="E31" s="259">
        <v>80000</v>
      </c>
    </row>
    <row r="32" spans="1:5" ht="12.75">
      <c r="A32" s="97"/>
      <c r="D32" s="12"/>
      <c r="E32" s="259"/>
    </row>
    <row r="33" spans="1:5" ht="12.75">
      <c r="A33" s="97"/>
      <c r="B33" t="s">
        <v>318</v>
      </c>
      <c r="D33" s="12"/>
      <c r="E33" s="259">
        <v>22000</v>
      </c>
    </row>
    <row r="34" spans="4:5" ht="12.75">
      <c r="D34" s="12"/>
      <c r="E34" s="259"/>
    </row>
    <row r="35" spans="4:5" ht="12.75">
      <c r="D35" s="12"/>
      <c r="E35" s="259"/>
    </row>
    <row r="36" spans="4:5" ht="12.75">
      <c r="D36" s="12"/>
      <c r="E36" s="259"/>
    </row>
    <row r="37" spans="4:5" ht="12.75">
      <c r="D37" s="12"/>
      <c r="E37" s="259"/>
    </row>
    <row r="38" spans="4:5" ht="12.75">
      <c r="D38" s="12"/>
      <c r="E38" s="259"/>
    </row>
    <row r="39" spans="1:5" ht="12.75">
      <c r="A39" s="2"/>
      <c r="B39" s="2" t="s">
        <v>40</v>
      </c>
      <c r="C39" s="2"/>
      <c r="D39" s="12"/>
      <c r="E39" s="260">
        <f>SUM(E21:E38)</f>
        <v>3599200</v>
      </c>
    </row>
  </sheetData>
  <sheetProtection/>
  <mergeCells count="3">
    <mergeCell ref="A5:E5"/>
    <mergeCell ref="A15:C15"/>
    <mergeCell ref="A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9.75390625" style="0" customWidth="1"/>
    <col min="2" max="2" width="51.00390625" style="0" customWidth="1"/>
    <col min="3" max="3" width="11.75390625" style="0" customWidth="1"/>
    <col min="4" max="4" width="12.875" style="0" customWidth="1"/>
    <col min="5" max="5" width="8.375" style="0" customWidth="1"/>
    <col min="6" max="6" width="17.625" style="0" customWidth="1"/>
  </cols>
  <sheetData>
    <row r="1" ht="12.75">
      <c r="B1">
        <v>1</v>
      </c>
    </row>
    <row r="3" spans="2:6" ht="12.75">
      <c r="B3" s="321"/>
      <c r="C3" s="321"/>
      <c r="D3" s="321"/>
      <c r="E3" s="321"/>
      <c r="F3" s="321"/>
    </row>
    <row r="4" spans="2:6" ht="32.25" customHeight="1">
      <c r="B4" s="351" t="s">
        <v>161</v>
      </c>
      <c r="C4" s="339"/>
      <c r="D4" s="339"/>
      <c r="E4" s="339"/>
      <c r="F4" t="s">
        <v>187</v>
      </c>
    </row>
    <row r="6" ht="12.75">
      <c r="B6" t="s">
        <v>234</v>
      </c>
    </row>
    <row r="8" spans="1:6" ht="14.25">
      <c r="A8" s="30"/>
      <c r="B8" s="34" t="s">
        <v>68</v>
      </c>
      <c r="C8" s="23"/>
      <c r="D8" s="34"/>
      <c r="E8" s="27"/>
      <c r="F8" s="67" t="s">
        <v>224</v>
      </c>
    </row>
    <row r="9" spans="1:6" ht="14.25">
      <c r="A9" s="28"/>
      <c r="B9" s="28"/>
      <c r="C9" s="28"/>
      <c r="D9" s="27"/>
      <c r="E9" s="27"/>
      <c r="F9" s="27"/>
    </row>
    <row r="10" spans="1:6" ht="36.75" customHeight="1">
      <c r="A10" s="30"/>
      <c r="B10" s="352" t="s">
        <v>162</v>
      </c>
      <c r="C10" s="353"/>
      <c r="D10" s="353"/>
      <c r="E10" s="42"/>
      <c r="F10" s="276">
        <v>57021000</v>
      </c>
    </row>
    <row r="11" spans="1:6" ht="36.75" customHeight="1">
      <c r="A11" s="30"/>
      <c r="B11" s="232" t="s">
        <v>319</v>
      </c>
      <c r="C11" s="168"/>
      <c r="D11" s="168"/>
      <c r="E11" s="42"/>
      <c r="F11" s="276">
        <v>0</v>
      </c>
    </row>
    <row r="12" spans="1:6" ht="14.25">
      <c r="A12" s="30"/>
      <c r="B12" s="30"/>
      <c r="C12" s="23"/>
      <c r="D12" s="71"/>
      <c r="E12" s="42"/>
      <c r="F12" s="277"/>
    </row>
    <row r="13" spans="1:6" ht="28.5">
      <c r="A13" s="30"/>
      <c r="B13" s="89" t="s">
        <v>163</v>
      </c>
      <c r="C13" s="42"/>
      <c r="D13" s="72"/>
      <c r="E13" s="23"/>
      <c r="F13" s="278">
        <v>10102707</v>
      </c>
    </row>
    <row r="14" spans="1:6" ht="27" customHeight="1">
      <c r="A14" s="30"/>
      <c r="B14" s="126" t="s">
        <v>164</v>
      </c>
      <c r="C14" s="49"/>
      <c r="D14" s="49"/>
      <c r="E14" s="49"/>
      <c r="F14" s="279">
        <f>SUM(F10:F13)</f>
        <v>67123707</v>
      </c>
    </row>
    <row r="15" spans="1:6" ht="16.5" customHeight="1">
      <c r="A15" s="30"/>
      <c r="B15" s="156"/>
      <c r="C15" s="157"/>
      <c r="D15" s="157"/>
      <c r="E15" s="23"/>
      <c r="F15" s="278"/>
    </row>
    <row r="16" spans="1:6" ht="33.75" customHeight="1">
      <c r="A16" s="30"/>
      <c r="B16" s="156" t="s">
        <v>111</v>
      </c>
      <c r="C16" s="157"/>
      <c r="D16" s="157"/>
      <c r="E16" s="23"/>
      <c r="F16" s="278">
        <v>44759167</v>
      </c>
    </row>
    <row r="17" spans="1:6" ht="33.75" customHeight="1">
      <c r="A17" s="30"/>
      <c r="B17" s="156" t="s">
        <v>481</v>
      </c>
      <c r="C17" s="157"/>
      <c r="D17" s="157"/>
      <c r="E17" s="23"/>
      <c r="F17" s="278">
        <v>7053433</v>
      </c>
    </row>
    <row r="18" spans="1:6" ht="33.75" customHeight="1">
      <c r="A18" s="30"/>
      <c r="B18" s="156" t="s">
        <v>482</v>
      </c>
      <c r="C18" s="157"/>
      <c r="D18" s="157"/>
      <c r="E18" s="23"/>
      <c r="F18" s="278">
        <v>418900</v>
      </c>
    </row>
    <row r="19" spans="1:6" ht="33.75" customHeight="1">
      <c r="A19" s="30"/>
      <c r="B19" s="226" t="s">
        <v>165</v>
      </c>
      <c r="C19" s="157"/>
      <c r="D19" s="157"/>
      <c r="E19" s="23"/>
      <c r="F19" s="279">
        <f>SUM(F16:F18)</f>
        <v>52231500</v>
      </c>
    </row>
    <row r="20" spans="1:6" ht="16.5" customHeight="1">
      <c r="A20" s="30"/>
      <c r="B20" s="225"/>
      <c r="C20" s="157"/>
      <c r="D20" s="157"/>
      <c r="E20" s="23"/>
      <c r="F20" s="278"/>
    </row>
    <row r="21" spans="1:6" ht="16.5" customHeight="1">
      <c r="A21" s="30"/>
      <c r="B21" s="156" t="s">
        <v>497</v>
      </c>
      <c r="C21" s="157"/>
      <c r="D21" s="157"/>
      <c r="E21" s="23"/>
      <c r="F21" s="278">
        <v>15035000</v>
      </c>
    </row>
    <row r="22" spans="1:6" ht="18" customHeight="1">
      <c r="A22" s="30"/>
      <c r="B22" s="102"/>
      <c r="C22" s="23"/>
      <c r="D22" s="23"/>
      <c r="E22" s="23"/>
      <c r="F22" s="278"/>
    </row>
    <row r="23" spans="1:6" ht="29.25" customHeight="1">
      <c r="A23" s="30"/>
      <c r="B23" s="102" t="s">
        <v>498</v>
      </c>
      <c r="C23" s="23"/>
      <c r="D23" s="23"/>
      <c r="E23" s="23"/>
      <c r="F23" s="278">
        <v>11734080</v>
      </c>
    </row>
    <row r="24" spans="1:6" ht="29.25" customHeight="1">
      <c r="A24" s="30"/>
      <c r="B24" s="102" t="s">
        <v>499</v>
      </c>
      <c r="C24" s="23"/>
      <c r="D24" s="23"/>
      <c r="E24" s="23"/>
      <c r="F24" s="278">
        <v>17039870</v>
      </c>
    </row>
    <row r="25" spans="1:6" ht="28.5">
      <c r="A25" s="30"/>
      <c r="B25" s="89" t="s">
        <v>205</v>
      </c>
      <c r="C25" s="42"/>
      <c r="D25" s="72"/>
      <c r="E25" s="23"/>
      <c r="F25" s="278">
        <v>698706</v>
      </c>
    </row>
    <row r="26" spans="1:6" ht="14.25">
      <c r="A26" s="30"/>
      <c r="B26" s="89"/>
      <c r="C26" s="42"/>
      <c r="D26" s="72"/>
      <c r="E26" s="23"/>
      <c r="F26" s="278"/>
    </row>
    <row r="27" spans="1:6" ht="14.25">
      <c r="A27" s="30"/>
      <c r="B27" s="354" t="s">
        <v>206</v>
      </c>
      <c r="C27" s="208"/>
      <c r="D27" s="209"/>
      <c r="E27" s="209"/>
      <c r="F27" s="280"/>
    </row>
    <row r="28" spans="1:6" ht="14.25">
      <c r="A28" s="30"/>
      <c r="B28" s="354"/>
      <c r="C28" s="148"/>
      <c r="D28" s="47"/>
      <c r="E28" s="47"/>
      <c r="F28" s="279">
        <f>SUM(F21:F26)</f>
        <v>44507656</v>
      </c>
    </row>
    <row r="29" spans="1:6" ht="14.25">
      <c r="A29" s="30"/>
      <c r="B29" s="230" t="s">
        <v>207</v>
      </c>
      <c r="C29" s="148"/>
      <c r="D29" s="47"/>
      <c r="E29" s="47"/>
      <c r="F29" s="279"/>
    </row>
    <row r="30" spans="1:6" ht="28.5">
      <c r="A30" s="30"/>
      <c r="B30" s="156" t="s">
        <v>225</v>
      </c>
      <c r="C30" s="148"/>
      <c r="D30" s="47"/>
      <c r="E30" s="47"/>
      <c r="F30" s="276">
        <v>5109480</v>
      </c>
    </row>
    <row r="31" spans="1:6" ht="15">
      <c r="A31" s="30"/>
      <c r="B31" s="355" t="s">
        <v>166</v>
      </c>
      <c r="C31" s="148"/>
      <c r="D31" s="47"/>
      <c r="E31" s="47"/>
      <c r="F31" s="279"/>
    </row>
    <row r="32" spans="1:6" ht="15">
      <c r="A32" s="30"/>
      <c r="B32" s="355"/>
      <c r="C32" s="148"/>
      <c r="D32" s="47"/>
      <c r="E32" s="47"/>
      <c r="F32" s="279">
        <f>F30</f>
        <v>5109480</v>
      </c>
    </row>
    <row r="33" spans="1:6" ht="15">
      <c r="A33" s="30"/>
      <c r="B33" s="226"/>
      <c r="C33" s="148"/>
      <c r="D33" s="47"/>
      <c r="E33" s="47"/>
      <c r="F33" s="279"/>
    </row>
    <row r="34" spans="1:6" ht="15">
      <c r="A34" s="30"/>
      <c r="B34" s="226"/>
      <c r="C34" s="148"/>
      <c r="D34" s="47"/>
      <c r="E34" s="47"/>
      <c r="F34" s="279"/>
    </row>
    <row r="35" spans="1:6" ht="15">
      <c r="A35" s="30"/>
      <c r="B35" s="126" t="s">
        <v>121</v>
      </c>
      <c r="C35" s="59"/>
      <c r="D35" s="49"/>
      <c r="E35" s="49"/>
      <c r="F35" s="277">
        <f>F14+F19+F28+F32</f>
        <v>168972343</v>
      </c>
    </row>
    <row r="36" spans="1:6" ht="15">
      <c r="A36" s="30"/>
      <c r="B36" s="31"/>
      <c r="C36" s="42"/>
      <c r="D36" s="73"/>
      <c r="E36" s="23"/>
      <c r="F36" s="277"/>
    </row>
    <row r="37" spans="1:6" ht="14.25">
      <c r="A37" s="27"/>
      <c r="B37" s="64"/>
      <c r="C37" s="32"/>
      <c r="D37" s="23"/>
      <c r="E37" s="23"/>
      <c r="F37" s="23"/>
    </row>
    <row r="38" spans="1:6" ht="14.25">
      <c r="A38" s="27"/>
      <c r="B38" s="42"/>
      <c r="C38" s="67"/>
      <c r="D38" s="23"/>
      <c r="E38" s="23"/>
      <c r="F38" s="23"/>
    </row>
    <row r="39" spans="1:6" ht="14.25">
      <c r="A39" s="42"/>
      <c r="B39" s="42"/>
      <c r="C39" s="67"/>
      <c r="D39" s="42"/>
      <c r="E39" s="23"/>
      <c r="F39" s="23"/>
    </row>
    <row r="40" spans="1:6" ht="15">
      <c r="A40" s="42"/>
      <c r="B40" s="31"/>
      <c r="C40" s="42"/>
      <c r="D40" s="73"/>
      <c r="E40" s="23"/>
      <c r="F40" s="34"/>
    </row>
    <row r="41" spans="1:6" ht="15">
      <c r="A41" s="42"/>
      <c r="B41" s="337"/>
      <c r="C41" s="337"/>
      <c r="D41" s="337"/>
      <c r="E41" s="23"/>
      <c r="F41" s="210"/>
    </row>
    <row r="42" spans="1:6" ht="14.25">
      <c r="A42" s="42"/>
      <c r="B42" s="89"/>
      <c r="C42" s="42"/>
      <c r="D42" s="23"/>
      <c r="E42" s="23"/>
      <c r="F42" s="23"/>
    </row>
    <row r="43" spans="1:6" ht="14.25">
      <c r="A43" s="42"/>
      <c r="B43" s="89"/>
      <c r="C43" s="42"/>
      <c r="D43" s="23"/>
      <c r="E43" s="23"/>
      <c r="F43" s="23"/>
    </row>
    <row r="44" spans="1:6" ht="14.25">
      <c r="A44" s="42"/>
      <c r="B44" s="42"/>
      <c r="C44" s="42"/>
      <c r="D44" s="23"/>
      <c r="E44" s="23"/>
      <c r="F44" s="23"/>
    </row>
    <row r="45" spans="1:6" ht="15">
      <c r="A45" s="23"/>
      <c r="B45" s="30"/>
      <c r="C45" s="39"/>
      <c r="D45" s="75"/>
      <c r="E45" s="68"/>
      <c r="F45" s="210"/>
    </row>
  </sheetData>
  <sheetProtection/>
  <mergeCells count="6">
    <mergeCell ref="B4:E4"/>
    <mergeCell ref="B10:D10"/>
    <mergeCell ref="B41:D41"/>
    <mergeCell ref="B27:B28"/>
    <mergeCell ref="B31:B32"/>
    <mergeCell ref="B3:F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3.125" style="0" customWidth="1"/>
    <col min="2" max="2" width="25.625" style="0" customWidth="1"/>
    <col min="4" max="4" width="8.875" style="12" customWidth="1"/>
    <col min="5" max="5" width="11.00390625" style="81" customWidth="1"/>
  </cols>
  <sheetData>
    <row r="1" spans="1:5" ht="14.25">
      <c r="A1" s="23"/>
      <c r="B1" s="23"/>
      <c r="C1" s="23"/>
      <c r="D1" s="23"/>
      <c r="E1" s="67"/>
    </row>
    <row r="2" spans="1:6" ht="14.25">
      <c r="A2" s="319" t="s">
        <v>172</v>
      </c>
      <c r="B2" s="319"/>
      <c r="C2" s="319"/>
      <c r="D2" s="319"/>
      <c r="E2" s="319"/>
      <c r="F2" s="300"/>
    </row>
    <row r="3" spans="1:5" ht="14.25">
      <c r="A3" s="23"/>
      <c r="B3" s="23"/>
      <c r="C3" s="23"/>
      <c r="D3" s="23"/>
      <c r="E3" s="67"/>
    </row>
    <row r="4" spans="1:5" ht="14.25">
      <c r="A4" s="318" t="s">
        <v>137</v>
      </c>
      <c r="B4" s="318"/>
      <c r="C4" s="318"/>
      <c r="D4" s="318"/>
      <c r="E4" s="318"/>
    </row>
    <row r="5" spans="1:5" ht="14.25">
      <c r="A5" s="23" t="s">
        <v>234</v>
      </c>
      <c r="B5" s="23"/>
      <c r="C5" s="23"/>
      <c r="D5" s="23"/>
      <c r="E5" s="67"/>
    </row>
    <row r="6" spans="1:5" ht="14.25">
      <c r="A6" s="23"/>
      <c r="B6" s="23"/>
      <c r="C6" s="23"/>
      <c r="D6" s="23"/>
      <c r="E6" s="67"/>
    </row>
    <row r="7" spans="1:5" ht="14.25">
      <c r="A7" s="23"/>
      <c r="B7" s="23"/>
      <c r="C7" s="23"/>
      <c r="D7" s="23"/>
      <c r="E7" s="67"/>
    </row>
    <row r="8" spans="1:5" ht="14.25">
      <c r="A8" s="23"/>
      <c r="B8" s="23"/>
      <c r="C8" s="23"/>
      <c r="D8" s="23"/>
      <c r="E8" s="67"/>
    </row>
    <row r="9" spans="1:5" ht="14.25">
      <c r="A9" s="317" t="s">
        <v>156</v>
      </c>
      <c r="B9" s="317"/>
      <c r="C9" s="23"/>
      <c r="D9" s="23"/>
      <c r="E9" s="67"/>
    </row>
    <row r="10" spans="1:5" ht="14.25">
      <c r="A10" s="34"/>
      <c r="B10" s="23"/>
      <c r="C10" s="23"/>
      <c r="D10" s="23"/>
      <c r="E10" s="67"/>
    </row>
    <row r="11" spans="1:5" ht="14.25">
      <c r="A11" s="23"/>
      <c r="B11" s="23"/>
      <c r="C11" s="23"/>
      <c r="D11" s="27"/>
      <c r="E11" s="67"/>
    </row>
    <row r="12" spans="1:5" ht="14.25">
      <c r="A12" s="49" t="s">
        <v>37</v>
      </c>
      <c r="B12" s="23"/>
      <c r="C12" s="23"/>
      <c r="D12" s="23"/>
      <c r="E12" s="67" t="s">
        <v>227</v>
      </c>
    </row>
    <row r="13" spans="1:5" ht="14.25">
      <c r="A13" s="317"/>
      <c r="B13" s="317"/>
      <c r="C13" s="23"/>
      <c r="D13" s="23"/>
      <c r="E13" s="67"/>
    </row>
    <row r="14" spans="1:5" ht="14.25">
      <c r="A14" s="23"/>
      <c r="B14" s="23"/>
      <c r="C14" s="23"/>
      <c r="D14" s="23"/>
      <c r="E14" s="67"/>
    </row>
    <row r="15" spans="1:5" ht="14.25">
      <c r="A15" s="23"/>
      <c r="B15" s="23"/>
      <c r="C15" s="23"/>
      <c r="D15" s="23"/>
      <c r="E15" s="67"/>
    </row>
    <row r="16" spans="1:5" ht="14.25">
      <c r="A16" s="23"/>
      <c r="B16" s="23"/>
      <c r="C16" s="23"/>
      <c r="D16" s="23"/>
      <c r="E16" s="67"/>
    </row>
    <row r="17" spans="1:5" ht="14.25">
      <c r="A17" s="101"/>
      <c r="B17" s="99" t="s">
        <v>235</v>
      </c>
      <c r="C17" s="23"/>
      <c r="D17" s="23"/>
      <c r="E17" s="235">
        <v>600000</v>
      </c>
    </row>
    <row r="18" spans="1:5" ht="14.25">
      <c r="A18" s="34"/>
      <c r="B18" s="100" t="s">
        <v>25</v>
      </c>
      <c r="C18" s="23"/>
      <c r="D18" s="23"/>
      <c r="E18" s="235"/>
    </row>
    <row r="19" spans="1:5" ht="14.25">
      <c r="A19" s="34"/>
      <c r="B19" s="23"/>
      <c r="C19" s="23"/>
      <c r="D19" s="23"/>
      <c r="E19" s="235"/>
    </row>
    <row r="20" spans="1:5" ht="14.25">
      <c r="A20" s="34"/>
      <c r="B20" s="23"/>
      <c r="C20" s="23"/>
      <c r="D20" s="23"/>
      <c r="E20" s="235"/>
    </row>
    <row r="21" spans="1:5" ht="14.25">
      <c r="A21" s="30"/>
      <c r="B21" s="23" t="s">
        <v>236</v>
      </c>
      <c r="C21" s="23"/>
      <c r="D21" s="23"/>
      <c r="E21" s="235">
        <v>162000</v>
      </c>
    </row>
    <row r="22" spans="1:5" ht="14.25">
      <c r="A22" s="23"/>
      <c r="B22" s="23"/>
      <c r="C22" s="23"/>
      <c r="D22" s="23"/>
      <c r="E22" s="235"/>
    </row>
    <row r="23" spans="1:5" ht="14.25">
      <c r="A23" s="23"/>
      <c r="B23" s="23"/>
      <c r="C23" s="23"/>
      <c r="D23" s="23"/>
      <c r="E23" s="235"/>
    </row>
    <row r="24" spans="1:5" ht="14.25">
      <c r="A24" s="23"/>
      <c r="B24" s="23"/>
      <c r="C24" s="23"/>
      <c r="D24" s="23"/>
      <c r="E24" s="235"/>
    </row>
    <row r="25" spans="1:5" ht="14.25">
      <c r="A25" s="23"/>
      <c r="B25" s="23"/>
      <c r="C25" s="23"/>
      <c r="D25" s="23"/>
      <c r="E25" s="235"/>
    </row>
    <row r="26" spans="1:5" ht="14.25">
      <c r="A26" s="23"/>
      <c r="B26" s="23"/>
      <c r="C26" s="23"/>
      <c r="D26" s="23"/>
      <c r="E26" s="235"/>
    </row>
    <row r="27" spans="1:5" ht="14.25">
      <c r="A27" s="23"/>
      <c r="B27" s="23"/>
      <c r="C27" s="23"/>
      <c r="D27" s="23"/>
      <c r="E27" s="235"/>
    </row>
    <row r="28" spans="1:5" ht="14.25">
      <c r="A28" s="23"/>
      <c r="B28" s="23"/>
      <c r="C28" s="23"/>
      <c r="D28" s="23"/>
      <c r="E28" s="235"/>
    </row>
    <row r="29" spans="1:5" ht="14.25">
      <c r="A29" s="23"/>
      <c r="B29" s="23"/>
      <c r="C29" s="23"/>
      <c r="D29" s="23"/>
      <c r="E29" s="235"/>
    </row>
    <row r="30" spans="1:5" ht="14.25">
      <c r="A30" s="23"/>
      <c r="B30" s="23"/>
      <c r="C30" s="23"/>
      <c r="D30" s="23"/>
      <c r="E30" s="235"/>
    </row>
    <row r="31" spans="1:5" ht="14.25">
      <c r="A31" s="23"/>
      <c r="B31" s="28" t="s">
        <v>40</v>
      </c>
      <c r="C31" s="34"/>
      <c r="D31" s="23"/>
      <c r="E31" s="236">
        <f>SUM(E17:E30)</f>
        <v>762000</v>
      </c>
    </row>
    <row r="32" spans="1:5" ht="12.75">
      <c r="A32" s="12"/>
      <c r="B32" s="12"/>
      <c r="C32" s="12"/>
      <c r="E32" s="55"/>
    </row>
    <row r="33" spans="1:5" ht="12.75">
      <c r="A33" s="12"/>
      <c r="B33" s="12"/>
      <c r="C33" s="12"/>
      <c r="E33" s="55"/>
    </row>
    <row r="34" spans="1:5" ht="12.75">
      <c r="A34" s="12"/>
      <c r="B34" s="12"/>
      <c r="C34" s="12"/>
      <c r="E34" s="55"/>
    </row>
    <row r="35" spans="1:5" ht="12.75">
      <c r="A35" s="12"/>
      <c r="B35" s="12"/>
      <c r="C35" s="12"/>
      <c r="E35" s="55"/>
    </row>
    <row r="36" spans="1:5" ht="12.75">
      <c r="A36" s="12"/>
      <c r="B36" s="12"/>
      <c r="C36" s="12"/>
      <c r="E36" s="55"/>
    </row>
    <row r="37" spans="1:5" ht="12.75">
      <c r="A37" s="12"/>
      <c r="B37" s="12"/>
      <c r="C37" s="12"/>
      <c r="E37" s="55"/>
    </row>
    <row r="38" spans="1:5" ht="12.75">
      <c r="A38" s="12"/>
      <c r="B38" s="12"/>
      <c r="C38" s="12"/>
      <c r="E38" s="55"/>
    </row>
    <row r="39" ht="12.75"/>
    <row r="40" ht="12.75"/>
    <row r="41" ht="12.75"/>
    <row r="42" ht="12.75"/>
  </sheetData>
  <sheetProtection/>
  <mergeCells count="4">
    <mergeCell ref="A13:B13"/>
    <mergeCell ref="A4:E4"/>
    <mergeCell ref="A9:B9"/>
    <mergeCell ref="A2:E2"/>
  </mergeCells>
  <printOptions/>
  <pageMargins left="0.75" right="0.75" top="1" bottom="1" header="0.5" footer="0.5"/>
  <pageSetup horizontalDpi="300" verticalDpi="300" orientation="portrait" paperSize="9" scale="12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10.25390625" style="0" bestFit="1" customWidth="1"/>
    <col min="8" max="8" width="9.625" style="0" bestFit="1" customWidth="1"/>
  </cols>
  <sheetData>
    <row r="5" spans="2:9" ht="12.75">
      <c r="B5" s="321" t="s">
        <v>188</v>
      </c>
      <c r="C5" s="321"/>
      <c r="D5" s="321"/>
      <c r="E5" s="321"/>
      <c r="F5" s="321"/>
      <c r="G5" s="321"/>
      <c r="H5" s="321"/>
      <c r="I5" s="321"/>
    </row>
    <row r="6" spans="1:9" ht="42" customHeight="1">
      <c r="A6" s="356" t="s">
        <v>149</v>
      </c>
      <c r="B6" s="357"/>
      <c r="C6" s="357"/>
      <c r="D6" s="357"/>
      <c r="E6" s="357"/>
      <c r="F6" s="357"/>
      <c r="G6" s="357"/>
      <c r="H6" s="357"/>
      <c r="I6" s="357"/>
    </row>
    <row r="7" spans="1:9" ht="15.75">
      <c r="A7" s="340" t="s">
        <v>234</v>
      </c>
      <c r="B7" s="340"/>
      <c r="C7" s="340"/>
      <c r="D7" s="120"/>
      <c r="E7" s="120"/>
      <c r="F7" s="120"/>
      <c r="G7" s="120"/>
      <c r="H7" s="120"/>
      <c r="I7" s="120"/>
    </row>
    <row r="8" spans="1:9" ht="15.75">
      <c r="A8" s="120"/>
      <c r="B8" s="120"/>
      <c r="C8" s="120"/>
      <c r="D8" s="120"/>
      <c r="E8" s="120"/>
      <c r="F8" s="120"/>
      <c r="G8" s="120"/>
      <c r="H8" s="120"/>
      <c r="I8" s="120"/>
    </row>
    <row r="9" spans="1:9" ht="15.75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5.75">
      <c r="A10" s="120"/>
      <c r="B10" s="120"/>
      <c r="C10" s="120"/>
      <c r="D10" s="120"/>
      <c r="E10" s="120"/>
      <c r="F10" s="120"/>
      <c r="G10" s="120"/>
      <c r="H10" s="120"/>
      <c r="I10" s="120"/>
    </row>
    <row r="13" spans="1:8" ht="15.75">
      <c r="A13" s="122"/>
      <c r="B13" s="358"/>
      <c r="C13" s="358"/>
      <c r="D13" s="122"/>
      <c r="E13" s="122"/>
      <c r="F13" s="122"/>
      <c r="G13" s="122"/>
      <c r="H13" s="122"/>
    </row>
    <row r="14" spans="1:8" ht="15.75">
      <c r="A14" s="122"/>
      <c r="B14" s="120"/>
      <c r="C14" s="120"/>
      <c r="D14" s="122"/>
      <c r="E14" s="122"/>
      <c r="F14" s="122"/>
      <c r="G14" s="122"/>
      <c r="H14" s="122"/>
    </row>
    <row r="15" spans="1:8" ht="15.75">
      <c r="A15" s="122"/>
      <c r="B15" s="120"/>
      <c r="C15" s="120"/>
      <c r="D15" s="122"/>
      <c r="E15" s="122"/>
      <c r="F15" s="122"/>
      <c r="G15" s="122"/>
      <c r="H15" s="122"/>
    </row>
    <row r="16" spans="1:8" ht="15.75">
      <c r="A16" s="122"/>
      <c r="B16" s="120"/>
      <c r="C16" s="120"/>
      <c r="D16" s="122"/>
      <c r="E16" s="122"/>
      <c r="F16" s="122"/>
      <c r="G16" s="122"/>
      <c r="H16" s="122"/>
    </row>
    <row r="17" spans="1:8" ht="15.75">
      <c r="A17" s="122"/>
      <c r="B17" s="120"/>
      <c r="C17" s="120"/>
      <c r="D17" s="122"/>
      <c r="E17" s="122"/>
      <c r="F17" s="122"/>
      <c r="G17" s="122"/>
      <c r="H17" s="122"/>
    </row>
    <row r="18" spans="1:8" ht="15.75">
      <c r="A18" s="122"/>
      <c r="B18" s="120"/>
      <c r="C18" s="120"/>
      <c r="D18" s="122"/>
      <c r="E18" s="122"/>
      <c r="F18" s="122"/>
      <c r="G18" s="122"/>
      <c r="H18" s="122"/>
    </row>
    <row r="19" spans="1:8" ht="15">
      <c r="A19" s="122"/>
      <c r="B19" s="122"/>
      <c r="C19" s="122"/>
      <c r="D19" s="122"/>
      <c r="E19" s="122"/>
      <c r="F19" s="122"/>
      <c r="G19" s="122"/>
      <c r="H19" s="122"/>
    </row>
    <row r="20" spans="1:8" ht="15.75">
      <c r="A20" s="122"/>
      <c r="B20" s="51" t="s">
        <v>1</v>
      </c>
      <c r="C20" s="122"/>
      <c r="D20" s="122"/>
      <c r="E20" s="122"/>
      <c r="F20" s="122"/>
      <c r="G20" s="122"/>
      <c r="H20" s="122" t="s">
        <v>228</v>
      </c>
    </row>
    <row r="21" spans="1:8" ht="15.75">
      <c r="A21" s="122"/>
      <c r="B21" s="51"/>
      <c r="C21" s="122"/>
      <c r="D21" s="122"/>
      <c r="E21" s="122"/>
      <c r="F21" s="122"/>
      <c r="G21" s="122"/>
      <c r="H21" s="122"/>
    </row>
    <row r="22" spans="1:8" ht="15.75">
      <c r="A22" s="122"/>
      <c r="B22" s="51"/>
      <c r="C22" s="122"/>
      <c r="D22" s="122"/>
      <c r="E22" s="122"/>
      <c r="F22" s="122"/>
      <c r="G22" s="122"/>
      <c r="H22" s="122"/>
    </row>
    <row r="23" spans="1:8" ht="15">
      <c r="A23" s="122"/>
      <c r="B23" s="123"/>
      <c r="C23" s="122"/>
      <c r="D23" s="122"/>
      <c r="E23" s="122"/>
      <c r="F23" s="122"/>
      <c r="G23" s="122"/>
      <c r="H23" s="122"/>
    </row>
    <row r="24" spans="1:8" ht="15.75">
      <c r="A24" s="122"/>
      <c r="B24" s="123"/>
      <c r="C24" s="122"/>
      <c r="D24" s="227" t="s">
        <v>320</v>
      </c>
      <c r="E24" s="122"/>
      <c r="F24" s="122"/>
      <c r="G24" s="122"/>
      <c r="H24" s="122"/>
    </row>
    <row r="25" spans="1:8" ht="15">
      <c r="A25" s="122"/>
      <c r="B25" s="123"/>
      <c r="C25" s="122"/>
      <c r="D25" s="122" t="s">
        <v>90</v>
      </c>
      <c r="E25" s="122"/>
      <c r="F25" s="122"/>
      <c r="G25" s="122"/>
      <c r="H25" s="254">
        <v>60000</v>
      </c>
    </row>
    <row r="26" spans="1:8" ht="15">
      <c r="A26" s="122"/>
      <c r="B26" s="123"/>
      <c r="C26" s="122"/>
      <c r="D26" s="122"/>
      <c r="E26" s="122"/>
      <c r="F26" s="122"/>
      <c r="G26" s="122"/>
      <c r="H26" s="254"/>
    </row>
    <row r="27" spans="1:8" ht="15.75">
      <c r="A27" s="122"/>
      <c r="B27" s="123"/>
      <c r="C27" s="122"/>
      <c r="D27" s="227" t="s">
        <v>321</v>
      </c>
      <c r="E27" s="122"/>
      <c r="F27" s="122"/>
      <c r="G27" s="122"/>
      <c r="H27" s="254"/>
    </row>
    <row r="28" spans="1:8" ht="15">
      <c r="A28" s="122"/>
      <c r="B28" s="123"/>
      <c r="C28" s="122"/>
      <c r="D28" s="122" t="s">
        <v>96</v>
      </c>
      <c r="E28" s="122"/>
      <c r="F28" s="122"/>
      <c r="G28" s="122"/>
      <c r="H28" s="254">
        <v>100000</v>
      </c>
    </row>
    <row r="29" spans="1:8" ht="15">
      <c r="A29" s="122"/>
      <c r="B29" s="123"/>
      <c r="C29" s="122"/>
      <c r="D29" s="122"/>
      <c r="E29" s="122"/>
      <c r="F29" s="122"/>
      <c r="G29" s="122"/>
      <c r="H29" s="254"/>
    </row>
    <row r="30" spans="1:8" ht="15">
      <c r="A30" s="122"/>
      <c r="B30" s="123"/>
      <c r="C30" s="122"/>
      <c r="D30" s="122"/>
      <c r="E30" s="122"/>
      <c r="F30" s="122"/>
      <c r="G30" s="122"/>
      <c r="H30" s="254"/>
    </row>
    <row r="31" spans="1:8" ht="15.75">
      <c r="A31" s="122"/>
      <c r="B31" s="123"/>
      <c r="C31" s="122"/>
      <c r="D31" s="122" t="s">
        <v>322</v>
      </c>
      <c r="E31" s="122"/>
      <c r="F31" s="122"/>
      <c r="G31" s="122"/>
      <c r="H31" s="254">
        <v>43000</v>
      </c>
    </row>
    <row r="32" spans="1:8" ht="15">
      <c r="A32" s="122"/>
      <c r="B32" s="122"/>
      <c r="C32" s="122"/>
      <c r="D32" s="122"/>
      <c r="E32" s="122"/>
      <c r="F32" s="122"/>
      <c r="G32" s="122"/>
      <c r="H32" s="254"/>
    </row>
    <row r="33" spans="1:8" ht="15">
      <c r="A33" s="122"/>
      <c r="B33" s="122"/>
      <c r="C33" s="122"/>
      <c r="D33" s="122"/>
      <c r="E33" s="122"/>
      <c r="F33" s="122"/>
      <c r="G33" s="122"/>
      <c r="H33" s="254"/>
    </row>
    <row r="34" spans="1:8" ht="15">
      <c r="A34" s="122"/>
      <c r="B34" s="122"/>
      <c r="C34" s="122"/>
      <c r="D34" s="122"/>
      <c r="E34" s="122"/>
      <c r="F34" s="122"/>
      <c r="G34" s="122"/>
      <c r="H34" s="254"/>
    </row>
    <row r="35" spans="1:8" ht="15">
      <c r="A35" s="122"/>
      <c r="B35" s="122"/>
      <c r="C35" s="122"/>
      <c r="D35" s="122"/>
      <c r="E35" s="122"/>
      <c r="F35" s="122"/>
      <c r="G35" s="122"/>
      <c r="H35" s="254"/>
    </row>
    <row r="36" spans="1:8" ht="15">
      <c r="A36" s="122"/>
      <c r="B36" s="122"/>
      <c r="C36" s="122"/>
      <c r="D36" s="122"/>
      <c r="E36" s="122"/>
      <c r="F36" s="122"/>
      <c r="G36" s="122"/>
      <c r="H36" s="254"/>
    </row>
    <row r="37" spans="1:8" ht="15.75">
      <c r="A37" s="122"/>
      <c r="B37" s="51" t="s">
        <v>40</v>
      </c>
      <c r="C37" s="122"/>
      <c r="D37" s="51"/>
      <c r="E37" s="51"/>
      <c r="F37" s="51"/>
      <c r="G37" s="51"/>
      <c r="H37" s="253">
        <f>SUM(H23:H36)</f>
        <v>203000</v>
      </c>
    </row>
  </sheetData>
  <sheetProtection/>
  <mergeCells count="4">
    <mergeCell ref="A6:I6"/>
    <mergeCell ref="B13:C13"/>
    <mergeCell ref="A7:C7"/>
    <mergeCell ref="B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0.875" style="0" customWidth="1"/>
    <col min="2" max="2" width="19.75390625" style="0" customWidth="1"/>
    <col min="3" max="3" width="12.25390625" style="0" customWidth="1"/>
    <col min="4" max="4" width="8.25390625" style="0" customWidth="1"/>
    <col min="5" max="5" width="8.00390625" style="0" customWidth="1"/>
    <col min="6" max="6" width="13.375" style="55" customWidth="1"/>
  </cols>
  <sheetData>
    <row r="1" spans="1:5" ht="12.75">
      <c r="A1" s="307"/>
      <c r="B1" s="307"/>
      <c r="C1" s="307"/>
      <c r="D1" s="307"/>
      <c r="E1" s="307"/>
    </row>
    <row r="2" spans="1:6" ht="12.75">
      <c r="A2" s="321" t="s">
        <v>443</v>
      </c>
      <c r="B2" s="321"/>
      <c r="C2" s="321"/>
      <c r="D2" s="321"/>
      <c r="E2" s="321"/>
      <c r="F2" s="321"/>
    </row>
    <row r="3" spans="1:5" ht="12.75">
      <c r="A3" s="78"/>
      <c r="B3" s="78"/>
      <c r="C3" s="78"/>
      <c r="D3" s="78"/>
      <c r="E3" s="78"/>
    </row>
    <row r="4" spans="1:6" ht="15.75">
      <c r="A4" s="339" t="s">
        <v>230</v>
      </c>
      <c r="B4" s="339"/>
      <c r="C4" s="339"/>
      <c r="D4" s="339"/>
      <c r="E4" s="339"/>
      <c r="F4" s="339"/>
    </row>
    <row r="5" spans="1:6" ht="15.75">
      <c r="A5" s="340" t="s">
        <v>234</v>
      </c>
      <c r="B5" s="340"/>
      <c r="C5" s="22"/>
      <c r="D5" s="22"/>
      <c r="E5" s="22"/>
      <c r="F5" s="22"/>
    </row>
    <row r="6" spans="1:6" ht="15.75">
      <c r="A6" s="123" t="s">
        <v>323</v>
      </c>
      <c r="B6" s="123"/>
      <c r="C6" s="22"/>
      <c r="D6" s="22"/>
      <c r="E6" s="22"/>
      <c r="F6" s="22"/>
    </row>
    <row r="7" spans="1:6" ht="15.75">
      <c r="A7" s="123"/>
      <c r="B7" s="123"/>
      <c r="C7" s="22"/>
      <c r="D7" s="22"/>
      <c r="E7" s="22"/>
      <c r="F7" s="22"/>
    </row>
    <row r="8" spans="1:4" ht="12.75">
      <c r="A8" s="9"/>
      <c r="B8" s="9"/>
      <c r="C8" s="9"/>
      <c r="D8" s="9"/>
    </row>
    <row r="9" spans="1:6" ht="14.25">
      <c r="A9" s="2"/>
      <c r="B9" s="2" t="s">
        <v>80</v>
      </c>
      <c r="D9" s="81"/>
      <c r="F9" s="67"/>
    </row>
    <row r="10" spans="1:6" ht="14.25">
      <c r="A10" s="2"/>
      <c r="B10" s="2"/>
      <c r="D10" s="81"/>
      <c r="F10" s="67"/>
    </row>
    <row r="11" spans="1:6" ht="14.25">
      <c r="A11" s="2"/>
      <c r="B11" s="2"/>
      <c r="D11" s="81"/>
      <c r="F11" s="67"/>
    </row>
    <row r="12" spans="1:6" ht="14.25">
      <c r="A12" s="1" t="s">
        <v>38</v>
      </c>
      <c r="B12" s="1"/>
      <c r="F12" s="67" t="s">
        <v>228</v>
      </c>
    </row>
    <row r="13" ht="12.75"/>
    <row r="14" spans="1:6" ht="12.75">
      <c r="A14" s="21"/>
      <c r="B14" s="360" t="s">
        <v>324</v>
      </c>
      <c r="C14" s="360"/>
      <c r="D14" s="360"/>
      <c r="E14" s="360"/>
      <c r="F14" s="259">
        <v>300000</v>
      </c>
    </row>
    <row r="15" spans="2:6" ht="12.75">
      <c r="B15" s="361" t="s">
        <v>29</v>
      </c>
      <c r="C15" s="361"/>
      <c r="D15" s="361"/>
      <c r="E15" s="361"/>
      <c r="F15" s="259"/>
    </row>
    <row r="16" spans="1:6" ht="12.75">
      <c r="A16" s="9"/>
      <c r="B16" s="359" t="s">
        <v>326</v>
      </c>
      <c r="C16" s="359"/>
      <c r="D16" s="359"/>
      <c r="E16" s="359"/>
      <c r="F16" s="259">
        <v>81000</v>
      </c>
    </row>
    <row r="17" spans="1:6" ht="12.75">
      <c r="A17" s="9"/>
      <c r="B17" s="11" t="s">
        <v>325</v>
      </c>
      <c r="C17" s="11"/>
      <c r="D17" s="11"/>
      <c r="E17" s="11"/>
      <c r="F17" s="259">
        <v>108000</v>
      </c>
    </row>
    <row r="18" spans="1:6" ht="12.75">
      <c r="A18" s="9"/>
      <c r="B18" s="11"/>
      <c r="C18" s="11"/>
      <c r="D18" s="11"/>
      <c r="E18" s="11"/>
      <c r="F18" s="259"/>
    </row>
    <row r="19" spans="2:6" ht="12.75">
      <c r="B19" s="11"/>
      <c r="C19" s="11"/>
      <c r="D19" s="11"/>
      <c r="F19" s="259"/>
    </row>
    <row r="20" spans="2:6" ht="12.75">
      <c r="B20" s="1" t="s">
        <v>41</v>
      </c>
      <c r="D20" s="1"/>
      <c r="E20" s="1"/>
      <c r="F20" s="260">
        <f>SUM(F13:F19)</f>
        <v>489000</v>
      </c>
    </row>
    <row r="21" spans="4:6" ht="12.75">
      <c r="D21" s="1"/>
      <c r="E21" s="1"/>
      <c r="F21" s="260"/>
    </row>
    <row r="22" spans="1:7" ht="12.75">
      <c r="A22" s="1"/>
      <c r="B22" s="1"/>
      <c r="C22" s="12"/>
      <c r="D22" s="12"/>
      <c r="E22" s="12"/>
      <c r="F22" s="259"/>
      <c r="G22" s="12"/>
    </row>
    <row r="23" spans="1:7" ht="12.75">
      <c r="A23" s="1" t="s">
        <v>37</v>
      </c>
      <c r="F23" s="259"/>
      <c r="G23" s="12"/>
    </row>
    <row r="24" spans="1:7" ht="12.75">
      <c r="A24" s="1"/>
      <c r="B24" s="12"/>
      <c r="C24" s="12"/>
      <c r="D24" s="59"/>
      <c r="E24" s="12"/>
      <c r="F24" s="259"/>
      <c r="G24" s="12"/>
    </row>
    <row r="25" spans="1:7" ht="12.75">
      <c r="A25" s="1"/>
      <c r="B25" s="12"/>
      <c r="C25" s="12"/>
      <c r="D25" s="12"/>
      <c r="E25" s="12"/>
      <c r="F25" s="259"/>
      <c r="G25" s="12"/>
    </row>
    <row r="26" spans="1:7" ht="12.75">
      <c r="A26" s="18"/>
      <c r="B26" s="8" t="s">
        <v>327</v>
      </c>
      <c r="C26" s="12"/>
      <c r="D26" s="12"/>
      <c r="E26" s="12"/>
      <c r="F26" s="259"/>
      <c r="G26" s="45"/>
    </row>
    <row r="27" spans="1:7" ht="12.75">
      <c r="A27" s="9"/>
      <c r="B27" s="12" t="s">
        <v>33</v>
      </c>
      <c r="C27" s="12"/>
      <c r="D27" s="12"/>
      <c r="E27" s="12"/>
      <c r="F27" s="259">
        <v>50000</v>
      </c>
      <c r="G27" s="12"/>
    </row>
    <row r="28" spans="1:7" ht="12.75">
      <c r="A28" s="18"/>
      <c r="B28" s="8" t="s">
        <v>306</v>
      </c>
      <c r="C28" s="12"/>
      <c r="D28" s="12"/>
      <c r="E28" s="12"/>
      <c r="F28" s="259"/>
      <c r="G28" s="12"/>
    </row>
    <row r="29" spans="1:7" ht="12.75">
      <c r="A29" s="9"/>
      <c r="B29" s="12" t="s">
        <v>78</v>
      </c>
      <c r="C29" s="12"/>
      <c r="D29" s="12"/>
      <c r="E29" s="12"/>
      <c r="F29" s="259">
        <v>50000</v>
      </c>
      <c r="G29" s="12"/>
    </row>
    <row r="30" spans="1:7" ht="12.75">
      <c r="A30" s="9"/>
      <c r="B30" s="8" t="s">
        <v>328</v>
      </c>
      <c r="C30" s="12"/>
      <c r="D30" s="12"/>
      <c r="E30" s="12"/>
      <c r="F30" s="259"/>
      <c r="G30" s="45"/>
    </row>
    <row r="31" spans="1:7" ht="12.75">
      <c r="A31" s="9"/>
      <c r="B31" s="208" t="s">
        <v>36</v>
      </c>
      <c r="C31" s="208"/>
      <c r="D31" s="169"/>
      <c r="E31" s="169"/>
      <c r="F31" s="267">
        <v>300000</v>
      </c>
      <c r="G31" s="45"/>
    </row>
    <row r="32" spans="1:7" ht="12.75">
      <c r="A32" s="9"/>
      <c r="B32" s="12"/>
      <c r="C32" s="12"/>
      <c r="D32" s="12"/>
      <c r="E32" s="12"/>
      <c r="F32" s="259"/>
      <c r="G32" s="45"/>
    </row>
    <row r="33" spans="1:7" ht="12.75">
      <c r="A33" s="9"/>
      <c r="B33" s="12" t="s">
        <v>296</v>
      </c>
      <c r="C33" s="12"/>
      <c r="D33" s="12"/>
      <c r="E33" s="12"/>
      <c r="F33" s="259">
        <v>108000</v>
      </c>
      <c r="G33" s="45"/>
    </row>
    <row r="34" spans="1:7" ht="12.75">
      <c r="A34" s="9"/>
      <c r="B34" s="12"/>
      <c r="C34" s="12"/>
      <c r="D34" s="12"/>
      <c r="E34" s="12"/>
      <c r="F34" s="259"/>
      <c r="G34" s="45"/>
    </row>
    <row r="35" spans="1:7" ht="12.75">
      <c r="A35" s="9"/>
      <c r="B35" s="12" t="s">
        <v>329</v>
      </c>
      <c r="C35" s="12"/>
      <c r="D35" s="12"/>
      <c r="E35" s="12"/>
      <c r="F35" s="259">
        <v>81000</v>
      </c>
      <c r="G35" s="45"/>
    </row>
    <row r="36" spans="1:7" ht="12.75">
      <c r="A36" s="1"/>
      <c r="B36" s="12"/>
      <c r="C36" s="12"/>
      <c r="D36" s="12"/>
      <c r="E36" s="12"/>
      <c r="F36" s="259"/>
      <c r="G36" s="12"/>
    </row>
    <row r="37" spans="2:7" ht="12.75">
      <c r="B37" s="322" t="s">
        <v>42</v>
      </c>
      <c r="C37" s="322"/>
      <c r="D37" s="2"/>
      <c r="E37" s="2"/>
      <c r="F37" s="260">
        <f>SUM(F24:F36)</f>
        <v>589000</v>
      </c>
      <c r="G37" s="12"/>
    </row>
    <row r="38" spans="1:7" ht="12.75">
      <c r="A38" s="1"/>
      <c r="B38" s="12"/>
      <c r="C38" s="12"/>
      <c r="D38" s="12"/>
      <c r="E38" s="12"/>
      <c r="G38" s="12"/>
    </row>
    <row r="39" ht="12.75"/>
    <row r="40" ht="12.75"/>
    <row r="41" ht="12.75"/>
    <row r="42" ht="12.75"/>
    <row r="43" ht="12.75"/>
    <row r="44" ht="12.75"/>
    <row r="45" ht="12.75"/>
  </sheetData>
  <sheetProtection/>
  <mergeCells count="8">
    <mergeCell ref="B37:C37"/>
    <mergeCell ref="A1:E1"/>
    <mergeCell ref="B16:E16"/>
    <mergeCell ref="B14:E14"/>
    <mergeCell ref="B15:E15"/>
    <mergeCell ref="A4:F4"/>
    <mergeCell ref="A5:B5"/>
    <mergeCell ref="A2:F2"/>
  </mergeCells>
  <printOptions/>
  <pageMargins left="0.8661417322834646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1.625" style="12" customWidth="1"/>
    <col min="2" max="2" width="28.625" style="12" customWidth="1"/>
    <col min="3" max="3" width="5.625" style="12" customWidth="1"/>
    <col min="4" max="4" width="10.375" style="12" customWidth="1"/>
    <col min="5" max="5" width="10.00390625" style="12" customWidth="1"/>
    <col min="6" max="16384" width="9.125" style="12" customWidth="1"/>
  </cols>
  <sheetData>
    <row r="1" ht="12.75"/>
    <row r="2" spans="1:5" ht="12.75">
      <c r="A2" s="321" t="s">
        <v>189</v>
      </c>
      <c r="B2" s="321"/>
      <c r="C2" s="321"/>
      <c r="D2" s="321"/>
      <c r="E2" s="321"/>
    </row>
    <row r="3" ht="12.75"/>
    <row r="4" spans="1:5" ht="12.75">
      <c r="A4" s="307" t="s">
        <v>230</v>
      </c>
      <c r="B4" s="307"/>
      <c r="C4" s="307"/>
      <c r="D4" s="307"/>
      <c r="E4" s="307"/>
    </row>
    <row r="5" spans="1:3" ht="12.75">
      <c r="A5" s="347" t="s">
        <v>234</v>
      </c>
      <c r="B5" s="347"/>
      <c r="C5" s="2"/>
    </row>
    <row r="6" spans="1:3" ht="12.75">
      <c r="A6" s="359" t="s">
        <v>330</v>
      </c>
      <c r="B6" s="347"/>
      <c r="C6" s="2"/>
    </row>
    <row r="7" spans="1:3" ht="12.75">
      <c r="A7" s="11"/>
      <c r="B7" s="175"/>
      <c r="C7" s="2"/>
    </row>
    <row r="8" spans="1:4" ht="12.75">
      <c r="A8" s="1"/>
      <c r="B8" s="1" t="s">
        <v>52</v>
      </c>
      <c r="D8" s="24"/>
    </row>
    <row r="9" spans="1:4" ht="12.75">
      <c r="A9" s="19"/>
      <c r="D9" s="24"/>
    </row>
    <row r="10" spans="1:4" ht="12.75">
      <c r="A10" s="19"/>
      <c r="D10" s="24"/>
    </row>
    <row r="11" spans="1:5" ht="12.75">
      <c r="A11" s="1" t="s">
        <v>38</v>
      </c>
      <c r="E11" s="24" t="s">
        <v>228</v>
      </c>
    </row>
    <row r="12" spans="1:5" ht="31.5" customHeight="1">
      <c r="A12" s="9"/>
      <c r="B12" s="26" t="s">
        <v>331</v>
      </c>
      <c r="C12" s="26"/>
      <c r="E12" s="242">
        <v>200000</v>
      </c>
    </row>
    <row r="13" ht="12.75"/>
    <row r="14" spans="1:5" ht="12.75">
      <c r="A14" s="9"/>
      <c r="B14" s="12" t="s">
        <v>332</v>
      </c>
      <c r="E14" s="242">
        <f>E12*0.27</f>
        <v>54000</v>
      </c>
    </row>
    <row r="15" spans="1:5" ht="12.75">
      <c r="A15" s="9"/>
      <c r="B15" s="12" t="s">
        <v>333</v>
      </c>
      <c r="E15" s="242">
        <v>81000</v>
      </c>
    </row>
    <row r="16" spans="1:5" ht="12.75">
      <c r="A16" s="9"/>
      <c r="E16" s="242"/>
    </row>
    <row r="17" spans="1:5" ht="12.75">
      <c r="A17" s="9"/>
      <c r="E17" s="242"/>
    </row>
    <row r="18" spans="2:5" ht="12.75">
      <c r="B18" s="9" t="s">
        <v>41</v>
      </c>
      <c r="E18" s="243">
        <f>SUM(E12:E17)</f>
        <v>335000</v>
      </c>
    </row>
    <row r="19" spans="2:5" ht="12.75">
      <c r="B19" s="9"/>
      <c r="E19" s="243"/>
    </row>
    <row r="20" spans="2:5" ht="12.75">
      <c r="B20" s="9"/>
      <c r="E20" s="243"/>
    </row>
    <row r="21" spans="2:5" ht="12.75">
      <c r="B21" s="9"/>
      <c r="E21" s="243"/>
    </row>
    <row r="22" spans="2:5" ht="12.75">
      <c r="B22" s="9"/>
      <c r="E22" s="243"/>
    </row>
    <row r="23" spans="1:5" ht="12.75">
      <c r="A23" s="9"/>
      <c r="B23" s="2"/>
      <c r="C23" s="2"/>
      <c r="E23" s="242"/>
    </row>
    <row r="24" spans="1:5" ht="12.75">
      <c r="A24" s="9"/>
      <c r="B24" s="2"/>
      <c r="C24" s="2"/>
      <c r="E24" s="244"/>
    </row>
    <row r="25" spans="1:5" ht="12.75">
      <c r="A25" s="97" t="s">
        <v>46</v>
      </c>
      <c r="E25" s="244"/>
    </row>
    <row r="26" spans="2:5" ht="12.75">
      <c r="B26" s="8" t="s">
        <v>306</v>
      </c>
      <c r="E26" s="242"/>
    </row>
    <row r="27" spans="1:5" ht="12.75">
      <c r="A27" s="9"/>
      <c r="B27" s="12" t="s">
        <v>122</v>
      </c>
      <c r="E27" s="242">
        <v>100000</v>
      </c>
    </row>
    <row r="28" spans="1:5" ht="12.75">
      <c r="A28" s="9"/>
      <c r="B28" s="8" t="s">
        <v>328</v>
      </c>
      <c r="E28" s="242"/>
    </row>
    <row r="29" spans="1:5" ht="12.75">
      <c r="A29" s="9"/>
      <c r="B29" s="148" t="s">
        <v>36</v>
      </c>
      <c r="E29" s="242">
        <v>200000</v>
      </c>
    </row>
    <row r="30" spans="1:5" ht="12.75">
      <c r="A30" s="1"/>
      <c r="C30" s="1"/>
      <c r="E30" s="243"/>
    </row>
    <row r="31" spans="1:5" ht="12.75">
      <c r="A31" s="9"/>
      <c r="B31" s="12" t="s">
        <v>334</v>
      </c>
      <c r="C31" s="1"/>
      <c r="E31" s="242">
        <v>81000</v>
      </c>
    </row>
    <row r="32" spans="1:5" ht="12.75">
      <c r="A32" s="9"/>
      <c r="C32" s="1"/>
      <c r="E32" s="242"/>
    </row>
    <row r="33" spans="1:5" ht="12.75">
      <c r="A33" s="9"/>
      <c r="B33" t="s">
        <v>335</v>
      </c>
      <c r="C33" s="1"/>
      <c r="E33" s="281">
        <v>54000</v>
      </c>
    </row>
    <row r="34" spans="1:5" ht="12.75">
      <c r="A34" s="1"/>
      <c r="B34" s="1"/>
      <c r="C34" s="1"/>
      <c r="E34" s="243"/>
    </row>
    <row r="35" spans="1:5" ht="12.75">
      <c r="A35" s="2"/>
      <c r="B35" s="9" t="s">
        <v>40</v>
      </c>
      <c r="C35" s="2"/>
      <c r="E35" s="243">
        <f>SUM(E26:E33)</f>
        <v>435000</v>
      </c>
    </row>
    <row r="36" spans="4:5" ht="12.75">
      <c r="D36" s="1"/>
      <c r="E36" s="242"/>
    </row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mergeCells count="4">
    <mergeCell ref="A4:E4"/>
    <mergeCell ref="A5:B5"/>
    <mergeCell ref="A6:B6"/>
    <mergeCell ref="A2:E2"/>
  </mergeCells>
  <printOptions/>
  <pageMargins left="0.75" right="0.75" top="1" bottom="1" header="0.5" footer="0.5"/>
  <pageSetup horizontalDpi="300" verticalDpi="300" orientation="portrait" paperSize="9" scale="12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3.375" style="12" customWidth="1"/>
    <col min="2" max="2" width="22.25390625" style="12" customWidth="1"/>
    <col min="3" max="3" width="13.375" style="12" customWidth="1"/>
    <col min="4" max="4" width="6.125" style="12" customWidth="1"/>
    <col min="5" max="5" width="10.125" style="12" customWidth="1"/>
    <col min="6" max="16384" width="9.125" style="12" customWidth="1"/>
  </cols>
  <sheetData>
    <row r="1" ht="12.75"/>
    <row r="2" spans="1:5" ht="12.75">
      <c r="A2" s="321" t="s">
        <v>190</v>
      </c>
      <c r="B2" s="321"/>
      <c r="C2" s="321"/>
      <c r="D2" s="321"/>
      <c r="E2" s="321"/>
    </row>
    <row r="3" ht="12.75"/>
    <row r="4" spans="1:5" ht="12.75">
      <c r="A4" s="307" t="s">
        <v>231</v>
      </c>
      <c r="B4" s="307"/>
      <c r="C4" s="307"/>
      <c r="D4" s="307"/>
      <c r="E4" s="307"/>
    </row>
    <row r="5" spans="1:5" ht="12.75">
      <c r="A5" s="347" t="s">
        <v>234</v>
      </c>
      <c r="B5" s="347"/>
      <c r="C5" s="2"/>
      <c r="D5" s="2"/>
      <c r="E5" s="2"/>
    </row>
    <row r="6" spans="1:5" ht="12.75">
      <c r="A6" s="347" t="s">
        <v>336</v>
      </c>
      <c r="B6" s="347"/>
      <c r="C6" s="2"/>
      <c r="D6" s="2"/>
      <c r="E6" s="2"/>
    </row>
    <row r="7" spans="1:5" ht="12.75">
      <c r="A7" s="175"/>
      <c r="B7" s="175"/>
      <c r="C7" s="2"/>
      <c r="D7" s="2"/>
      <c r="E7" s="2"/>
    </row>
    <row r="8" spans="1:2" ht="12.75">
      <c r="A8" s="2"/>
      <c r="B8" s="9" t="s">
        <v>70</v>
      </c>
    </row>
    <row r="9" ht="12.75">
      <c r="A9" s="19"/>
    </row>
    <row r="10" spans="1:5" ht="12.75">
      <c r="A10" s="322"/>
      <c r="B10" s="322"/>
      <c r="E10" s="24"/>
    </row>
    <row r="11" spans="1:5" ht="12.75">
      <c r="A11" s="1" t="s">
        <v>69</v>
      </c>
      <c r="E11" s="24" t="s">
        <v>227</v>
      </c>
    </row>
    <row r="12" spans="1:3" ht="12.75">
      <c r="A12" s="9"/>
      <c r="C12" s="3"/>
    </row>
    <row r="13" spans="1:5" ht="12.75">
      <c r="A13" s="9"/>
      <c r="B13" s="8" t="s">
        <v>337</v>
      </c>
      <c r="C13" s="3"/>
      <c r="E13" s="242">
        <v>300000</v>
      </c>
    </row>
    <row r="14" spans="1:5" ht="12.75">
      <c r="A14" s="9"/>
      <c r="B14" s="362"/>
      <c r="C14" s="362"/>
      <c r="E14" s="242"/>
    </row>
    <row r="15" spans="1:5" ht="12.75">
      <c r="A15" s="9"/>
      <c r="B15" s="12" t="s">
        <v>338</v>
      </c>
      <c r="E15" s="242">
        <f>E13*0.27</f>
        <v>81000</v>
      </c>
    </row>
    <row r="16" spans="1:5" ht="12.75">
      <c r="A16" s="9"/>
      <c r="E16" s="242"/>
    </row>
    <row r="17" spans="1:5" ht="12.75">
      <c r="A17" s="9"/>
      <c r="B17" s="12" t="s">
        <v>325</v>
      </c>
      <c r="E17" s="242">
        <v>108000</v>
      </c>
    </row>
    <row r="18" ht="15" customHeight="1">
      <c r="E18" s="242"/>
    </row>
    <row r="19" spans="1:5" ht="12.75">
      <c r="A19" s="2"/>
      <c r="B19" s="322" t="s">
        <v>44</v>
      </c>
      <c r="C19" s="322"/>
      <c r="D19" s="1"/>
      <c r="E19" s="243">
        <f>SUM(E12:E18)</f>
        <v>489000</v>
      </c>
    </row>
    <row r="20" ht="12.75">
      <c r="E20" s="242"/>
    </row>
    <row r="21" ht="12.75">
      <c r="E21" s="242"/>
    </row>
    <row r="22" spans="3:5" ht="12.75">
      <c r="C22" s="59"/>
      <c r="E22" s="242"/>
    </row>
    <row r="23" spans="1:6" ht="12.75">
      <c r="A23" s="43"/>
      <c r="B23" s="43"/>
      <c r="C23" s="43"/>
      <c r="D23" s="43"/>
      <c r="E23" s="244"/>
      <c r="F23" s="57"/>
    </row>
    <row r="24" spans="1:6" ht="12.75">
      <c r="A24" s="1" t="s">
        <v>39</v>
      </c>
      <c r="B24" s="363"/>
      <c r="C24" s="363"/>
      <c r="D24" s="50"/>
      <c r="E24" s="244"/>
      <c r="F24" s="57"/>
    </row>
    <row r="25" spans="1:6" ht="12.75">
      <c r="A25" s="57"/>
      <c r="B25" s="57"/>
      <c r="C25" s="57"/>
      <c r="D25" s="57"/>
      <c r="E25" s="242"/>
      <c r="F25" s="57"/>
    </row>
    <row r="26" spans="1:6" ht="12.75">
      <c r="A26" s="9"/>
      <c r="B26" s="58"/>
      <c r="C26" s="57"/>
      <c r="D26" s="57"/>
      <c r="E26" s="242"/>
      <c r="F26" s="57"/>
    </row>
    <row r="27" spans="1:6" ht="12.75">
      <c r="A27" s="9"/>
      <c r="B27" s="223" t="s">
        <v>306</v>
      </c>
      <c r="C27" s="57"/>
      <c r="D27" s="57"/>
      <c r="E27" s="242"/>
      <c r="F27" s="57"/>
    </row>
    <row r="28" spans="1:6" ht="12.75">
      <c r="A28" s="9"/>
      <c r="B28" s="57" t="s">
        <v>78</v>
      </c>
      <c r="C28"/>
      <c r="D28" s="57"/>
      <c r="E28" s="242">
        <v>100000</v>
      </c>
      <c r="F28" s="44"/>
    </row>
    <row r="29" spans="1:6" ht="12.75">
      <c r="A29" s="9"/>
      <c r="B29" s="223" t="s">
        <v>328</v>
      </c>
      <c r="C29" s="57"/>
      <c r="D29" s="57"/>
      <c r="E29" s="242"/>
      <c r="F29" s="44"/>
    </row>
    <row r="30" spans="1:6" ht="12.75">
      <c r="A30" s="9"/>
      <c r="B30" s="148" t="s">
        <v>36</v>
      </c>
      <c r="C30" s="57"/>
      <c r="D30" s="57"/>
      <c r="E30" s="242">
        <v>300000</v>
      </c>
      <c r="F30" s="44"/>
    </row>
    <row r="31" spans="1:6" ht="12.75">
      <c r="A31" s="9"/>
      <c r="B31" s="57"/>
      <c r="C31" s="57"/>
      <c r="D31" s="57"/>
      <c r="E31" s="242"/>
      <c r="F31" s="44"/>
    </row>
    <row r="32" spans="1:6" ht="12.75">
      <c r="A32" s="9"/>
      <c r="B32" s="57"/>
      <c r="C32" s="57"/>
      <c r="D32" s="57"/>
      <c r="E32" s="242"/>
      <c r="F32" s="44"/>
    </row>
    <row r="33" spans="1:6" ht="12.75">
      <c r="A33" s="9"/>
      <c r="B33" t="s">
        <v>307</v>
      </c>
      <c r="C33" s="57"/>
      <c r="D33" s="57"/>
      <c r="E33" s="242">
        <v>108000</v>
      </c>
      <c r="F33" s="57"/>
    </row>
    <row r="34" spans="1:6" ht="12.75">
      <c r="A34" s="9"/>
      <c r="B34" s="57"/>
      <c r="C34" s="57"/>
      <c r="D34" s="57"/>
      <c r="E34" s="242"/>
      <c r="F34" s="57"/>
    </row>
    <row r="35" spans="1:6" ht="12.75">
      <c r="A35" s="9"/>
      <c r="B35" t="s">
        <v>339</v>
      </c>
      <c r="C35" s="57"/>
      <c r="D35" s="57"/>
      <c r="E35" s="242">
        <v>81000</v>
      </c>
      <c r="F35" s="57"/>
    </row>
    <row r="36" spans="1:6" ht="12.75">
      <c r="A36" s="57"/>
      <c r="B36" s="57"/>
      <c r="C36" s="57"/>
      <c r="D36" s="57"/>
      <c r="E36" s="242"/>
      <c r="F36" s="57"/>
    </row>
    <row r="37" spans="1:6" ht="12.75">
      <c r="A37" s="2"/>
      <c r="B37" s="322" t="s">
        <v>40</v>
      </c>
      <c r="C37" s="322"/>
      <c r="D37" s="2"/>
      <c r="E37" s="243">
        <f>SUM(E27:E36)</f>
        <v>589000</v>
      </c>
      <c r="F37" s="57"/>
    </row>
    <row r="38" spans="1:6" ht="12.75">
      <c r="A38" s="57"/>
      <c r="B38" s="57"/>
      <c r="C38" s="57"/>
      <c r="D38" s="57"/>
      <c r="F38" s="57"/>
    </row>
    <row r="39" spans="1:6" ht="12.75">
      <c r="A39" s="57"/>
      <c r="B39" s="57"/>
      <c r="C39" s="57"/>
      <c r="D39" s="57"/>
      <c r="F39" s="57"/>
    </row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9">
    <mergeCell ref="A2:E2"/>
    <mergeCell ref="A4:E4"/>
    <mergeCell ref="B37:C37"/>
    <mergeCell ref="B19:C19"/>
    <mergeCell ref="B14:C14"/>
    <mergeCell ref="A10:B10"/>
    <mergeCell ref="B24:C24"/>
    <mergeCell ref="A5:B5"/>
    <mergeCell ref="A6:B6"/>
  </mergeCells>
  <printOptions/>
  <pageMargins left="0.75" right="0.75" top="1" bottom="1" header="0.5" footer="0.5"/>
  <pageSetup horizontalDpi="300" verticalDpi="300" orientation="portrait" paperSize="9" scale="12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76"/>
  <sheetViews>
    <sheetView zoomScalePageLayoutView="0" workbookViewId="0" topLeftCell="A49">
      <selection activeCell="E15" sqref="E15"/>
    </sheetView>
  </sheetViews>
  <sheetFormatPr defaultColWidth="9.00390625" defaultRowHeight="12.75"/>
  <cols>
    <col min="1" max="1" width="12.875" style="12" customWidth="1"/>
    <col min="2" max="3" width="23.75390625" style="12" customWidth="1"/>
    <col min="4" max="4" width="12.125" style="12" customWidth="1"/>
    <col min="5" max="5" width="12.875" style="12" customWidth="1"/>
    <col min="6" max="16384" width="9.125" style="12" customWidth="1"/>
  </cols>
  <sheetData>
    <row r="1" ht="12.75"/>
    <row r="2" spans="1:4" ht="12.75">
      <c r="A2" s="321" t="s">
        <v>191</v>
      </c>
      <c r="B2" s="321"/>
      <c r="C2" s="321"/>
      <c r="D2" s="321"/>
    </row>
    <row r="3" ht="12.75"/>
    <row r="4" spans="1:4" ht="12.75">
      <c r="A4" s="307" t="s">
        <v>150</v>
      </c>
      <c r="B4" s="307"/>
      <c r="C4" s="307"/>
      <c r="D4" s="307"/>
    </row>
    <row r="5" spans="1:4" ht="12.75">
      <c r="A5" s="347" t="s">
        <v>234</v>
      </c>
      <c r="B5" s="347"/>
      <c r="C5" s="2"/>
      <c r="D5" s="2"/>
    </row>
    <row r="6" spans="1:4" ht="12.75">
      <c r="A6" s="11" t="s">
        <v>341</v>
      </c>
      <c r="B6" s="175"/>
      <c r="C6" s="2"/>
      <c r="D6" s="2"/>
    </row>
    <row r="7" spans="1:3" ht="12.75">
      <c r="A7" s="2"/>
      <c r="B7" s="2"/>
      <c r="C7" s="2"/>
    </row>
    <row r="8" spans="1:2" ht="12.75">
      <c r="A8" s="1"/>
      <c r="B8" s="1" t="s">
        <v>71</v>
      </c>
    </row>
    <row r="9" spans="1:4" ht="12.75">
      <c r="A9" s="19"/>
      <c r="D9" s="24"/>
    </row>
    <row r="10" spans="1:4" ht="12.75">
      <c r="A10" s="1" t="s">
        <v>38</v>
      </c>
      <c r="D10" s="24" t="s">
        <v>228</v>
      </c>
    </row>
    <row r="11" ht="12.75"/>
    <row r="12" spans="1:3" ht="12.75">
      <c r="A12" s="9"/>
      <c r="B12" s="17" t="s">
        <v>340</v>
      </c>
      <c r="C12" s="17"/>
    </row>
    <row r="13" spans="2:4" ht="12.75">
      <c r="B13" s="18" t="s">
        <v>171</v>
      </c>
      <c r="C13" s="25"/>
      <c r="D13" s="242">
        <v>5712000</v>
      </c>
    </row>
    <row r="14" spans="2:4" ht="12.75">
      <c r="B14" s="12" t="s">
        <v>170</v>
      </c>
      <c r="D14" s="242">
        <v>2472000</v>
      </c>
    </row>
    <row r="15" ht="12.75">
      <c r="D15" s="242"/>
    </row>
    <row r="16" spans="2:4" ht="12.75">
      <c r="B16" s="9" t="s">
        <v>41</v>
      </c>
      <c r="C16" s="9"/>
      <c r="D16" s="243">
        <f>D13+D14</f>
        <v>8184000</v>
      </c>
    </row>
    <row r="17" spans="1:4" ht="12.75">
      <c r="A17" s="9"/>
      <c r="B17" s="2"/>
      <c r="C17" s="2"/>
      <c r="D17" s="244"/>
    </row>
    <row r="18" spans="1:4" ht="12.75">
      <c r="A18" s="9"/>
      <c r="B18" s="2"/>
      <c r="C18" s="2"/>
      <c r="D18" s="244"/>
    </row>
    <row r="19" spans="1:4" ht="12.75">
      <c r="A19" s="1" t="s">
        <v>45</v>
      </c>
      <c r="B19" s="2"/>
      <c r="C19" s="2"/>
      <c r="D19" s="244"/>
    </row>
    <row r="20" spans="2:4" ht="12.75">
      <c r="B20" s="2"/>
      <c r="C20" s="2"/>
      <c r="D20" s="244"/>
    </row>
    <row r="21" spans="1:4" ht="12.75">
      <c r="A21" s="9"/>
      <c r="B21" s="17" t="s">
        <v>157</v>
      </c>
      <c r="C21" s="17"/>
      <c r="D21" s="242">
        <v>4556000</v>
      </c>
    </row>
    <row r="22" spans="1:4" ht="12.75">
      <c r="A22" s="9"/>
      <c r="B22" s="38" t="s">
        <v>26</v>
      </c>
      <c r="C22" s="38"/>
      <c r="D22" s="242"/>
    </row>
    <row r="23" spans="1:4" ht="12.75">
      <c r="A23" s="9"/>
      <c r="B23" s="38"/>
      <c r="C23" s="38"/>
      <c r="D23" s="242"/>
    </row>
    <row r="24" spans="1:4" ht="12.75">
      <c r="A24" s="9"/>
      <c r="B24" s="212" t="s">
        <v>27</v>
      </c>
      <c r="C24" s="212"/>
      <c r="D24" s="245">
        <v>113000</v>
      </c>
    </row>
    <row r="25" spans="1:4" ht="12.75">
      <c r="A25" s="9"/>
      <c r="B25" s="8"/>
      <c r="C25" s="8"/>
      <c r="D25" s="242"/>
    </row>
    <row r="26" spans="1:4" ht="12.75">
      <c r="A26" s="9"/>
      <c r="B26" s="12" t="s">
        <v>490</v>
      </c>
      <c r="C26" s="38"/>
      <c r="D26" s="242">
        <v>400000</v>
      </c>
    </row>
    <row r="27" spans="1:4" ht="12.75">
      <c r="A27" s="9"/>
      <c r="B27" s="12" t="s">
        <v>479</v>
      </c>
      <c r="C27" s="38"/>
      <c r="D27" s="242">
        <v>400000</v>
      </c>
    </row>
    <row r="28" spans="1:4" ht="12.75">
      <c r="A28" s="9"/>
      <c r="B28" s="38"/>
      <c r="D28" s="242"/>
    </row>
    <row r="29" spans="1:4" ht="12.75">
      <c r="A29" s="9"/>
      <c r="B29" s="8" t="s">
        <v>167</v>
      </c>
      <c r="C29" s="8"/>
      <c r="D29" s="242"/>
    </row>
    <row r="30" spans="1:6" ht="12.75">
      <c r="A30" s="9"/>
      <c r="B30" s="12" t="s">
        <v>115</v>
      </c>
      <c r="C30" s="38"/>
      <c r="D30" s="242">
        <v>24000</v>
      </c>
      <c r="F30" s="45"/>
    </row>
    <row r="31" spans="1:6" ht="12.75">
      <c r="A31" s="9"/>
      <c r="C31" s="38"/>
      <c r="D31" s="242"/>
      <c r="F31" s="45"/>
    </row>
    <row r="32" spans="1:6" ht="12.75">
      <c r="A32" s="9"/>
      <c r="B32" s="59" t="s">
        <v>208</v>
      </c>
      <c r="C32" s="38"/>
      <c r="D32" s="282">
        <f>SUM(D21:D30)</f>
        <v>5493000</v>
      </c>
      <c r="F32" s="45"/>
    </row>
    <row r="33" spans="1:6" ht="12.75">
      <c r="A33" s="9"/>
      <c r="B33" s="59"/>
      <c r="C33" s="38"/>
      <c r="D33" s="242"/>
      <c r="F33" s="45"/>
    </row>
    <row r="34" spans="1:6" ht="12.75">
      <c r="A34" s="9"/>
      <c r="B34" s="59" t="s">
        <v>209</v>
      </c>
      <c r="C34" s="59"/>
      <c r="D34" s="282">
        <v>1208500</v>
      </c>
      <c r="F34" s="45"/>
    </row>
    <row r="35" spans="1:6" ht="12.75">
      <c r="A35" s="9"/>
      <c r="B35" s="54"/>
      <c r="D35" s="242" t="s">
        <v>88</v>
      </c>
      <c r="F35" s="45"/>
    </row>
    <row r="36" spans="1:6" ht="25.5">
      <c r="A36" s="9"/>
      <c r="B36" s="228" t="s">
        <v>342</v>
      </c>
      <c r="C36" s="41"/>
      <c r="D36" s="282">
        <f>D37+D39+D41</f>
        <v>110000</v>
      </c>
      <c r="F36" s="45"/>
    </row>
    <row r="37" spans="1:4" ht="12.75">
      <c r="A37" s="9"/>
      <c r="B37" s="12" t="s">
        <v>20</v>
      </c>
      <c r="D37" s="242">
        <v>30000</v>
      </c>
    </row>
    <row r="38" spans="1:4" ht="12.75">
      <c r="A38" s="9"/>
      <c r="D38" s="242"/>
    </row>
    <row r="39" spans="1:4" ht="12.75">
      <c r="A39" s="9"/>
      <c r="B39" s="12" t="s">
        <v>22</v>
      </c>
      <c r="D39" s="242">
        <v>50000</v>
      </c>
    </row>
    <row r="40" spans="1:4" ht="12.75">
      <c r="A40" s="9"/>
      <c r="D40" s="242"/>
    </row>
    <row r="41" spans="1:4" ht="12.75">
      <c r="A41" s="9"/>
      <c r="B41" s="12" t="s">
        <v>21</v>
      </c>
      <c r="D41" s="242">
        <v>30000</v>
      </c>
    </row>
    <row r="42" spans="1:4" ht="12.75">
      <c r="A42" s="9"/>
      <c r="D42" s="242"/>
    </row>
    <row r="43" spans="1:4" ht="12.75">
      <c r="A43" s="9"/>
      <c r="B43" s="8" t="s">
        <v>343</v>
      </c>
      <c r="D43" s="282">
        <f>D44+D45+D47</f>
        <v>216000</v>
      </c>
    </row>
    <row r="44" spans="1:4" ht="12.75">
      <c r="A44" s="9"/>
      <c r="B44" s="12" t="s">
        <v>16</v>
      </c>
      <c r="D44" s="242">
        <v>150000</v>
      </c>
    </row>
    <row r="45" spans="1:4" ht="12.75">
      <c r="A45" s="9"/>
      <c r="B45" s="12" t="s">
        <v>17</v>
      </c>
      <c r="D45" s="242">
        <v>40000</v>
      </c>
    </row>
    <row r="46" spans="1:4" ht="12.75">
      <c r="A46" s="9"/>
      <c r="D46" s="242"/>
    </row>
    <row r="47" spans="1:4" ht="12.75">
      <c r="A47" s="9"/>
      <c r="B47" s="12" t="s">
        <v>12</v>
      </c>
      <c r="D47" s="242">
        <v>26000</v>
      </c>
    </row>
    <row r="48" spans="1:4" ht="12.75">
      <c r="A48" s="9"/>
      <c r="D48" s="242"/>
    </row>
    <row r="49" spans="1:4" ht="12.75">
      <c r="A49" s="9"/>
      <c r="B49" s="8" t="s">
        <v>344</v>
      </c>
      <c r="D49" s="242"/>
    </row>
    <row r="50" spans="1:4" ht="12.75">
      <c r="A50" s="9"/>
      <c r="B50" s="12" t="s">
        <v>168</v>
      </c>
      <c r="D50" s="282">
        <v>40000</v>
      </c>
    </row>
    <row r="51" spans="1:4" ht="12.75">
      <c r="A51" s="9"/>
      <c r="D51" s="242"/>
    </row>
    <row r="52" spans="1:4" ht="12.75">
      <c r="A52" s="9"/>
      <c r="B52" s="223" t="s">
        <v>345</v>
      </c>
      <c r="D52" s="242"/>
    </row>
    <row r="53" spans="1:4" ht="12.75">
      <c r="A53" s="9"/>
      <c r="B53" s="12" t="s">
        <v>31</v>
      </c>
      <c r="D53" s="282">
        <v>120000</v>
      </c>
    </row>
    <row r="54" spans="1:4" ht="12.75">
      <c r="A54" s="9"/>
      <c r="D54" s="242"/>
    </row>
    <row r="55" spans="1:4" ht="12.75">
      <c r="A55" s="9"/>
      <c r="B55" s="8" t="s">
        <v>346</v>
      </c>
      <c r="D55" s="282">
        <v>280000</v>
      </c>
    </row>
    <row r="56" spans="1:4" ht="12.75">
      <c r="A56" s="9"/>
      <c r="B56" s="12" t="s">
        <v>2</v>
      </c>
      <c r="D56" s="242">
        <v>150000</v>
      </c>
    </row>
    <row r="57" spans="1:4" ht="12.75">
      <c r="A57" s="9"/>
      <c r="B57" s="12" t="s">
        <v>19</v>
      </c>
      <c r="D57" s="242">
        <v>80000</v>
      </c>
    </row>
    <row r="58" spans="1:4" ht="12.75">
      <c r="A58" s="9"/>
      <c r="D58" s="242"/>
    </row>
    <row r="59" spans="1:4" ht="12.75">
      <c r="A59" s="9"/>
      <c r="B59" s="12" t="s">
        <v>59</v>
      </c>
      <c r="D59" s="242">
        <v>50000</v>
      </c>
    </row>
    <row r="60" spans="1:4" ht="12.75">
      <c r="A60" s="9"/>
      <c r="D60" s="242"/>
    </row>
    <row r="61" spans="1:4" ht="12.75">
      <c r="A61" s="9"/>
      <c r="B61" s="223" t="s">
        <v>347</v>
      </c>
      <c r="D61" s="282">
        <v>100000</v>
      </c>
    </row>
    <row r="62" spans="1:4" ht="12.75">
      <c r="A62" s="9"/>
      <c r="B62" s="223"/>
      <c r="D62" s="282"/>
    </row>
    <row r="63" spans="1:4" ht="12.75">
      <c r="A63" s="9"/>
      <c r="B63" s="223" t="s">
        <v>504</v>
      </c>
      <c r="D63" s="282">
        <v>100000</v>
      </c>
    </row>
    <row r="64" spans="1:4" ht="12.75">
      <c r="A64" s="9"/>
      <c r="B64" s="223"/>
      <c r="D64" s="242"/>
    </row>
    <row r="65" spans="1:4" ht="12.75">
      <c r="A65" s="9"/>
      <c r="B65" s="8" t="s">
        <v>306</v>
      </c>
      <c r="D65" s="282">
        <f>D66+D68+D70</f>
        <v>340000</v>
      </c>
    </row>
    <row r="66" spans="1:4" ht="12.75">
      <c r="A66" s="9"/>
      <c r="B66" s="12" t="s">
        <v>11</v>
      </c>
      <c r="D66" s="242">
        <v>290000</v>
      </c>
    </row>
    <row r="67" spans="1:4" ht="12.75">
      <c r="A67" s="9"/>
      <c r="D67" s="242"/>
    </row>
    <row r="68" spans="1:4" ht="12.75">
      <c r="A68" s="9"/>
      <c r="B68" s="12" t="s">
        <v>213</v>
      </c>
      <c r="D68" s="242">
        <v>30000</v>
      </c>
    </row>
    <row r="69" spans="1:4" ht="12.75">
      <c r="A69" s="9"/>
      <c r="D69" s="242"/>
    </row>
    <row r="70" spans="1:4" ht="12.75">
      <c r="A70" s="9"/>
      <c r="B70" s="12" t="s">
        <v>18</v>
      </c>
      <c r="D70" s="242">
        <v>20000</v>
      </c>
    </row>
    <row r="71" spans="1:4" ht="12.75">
      <c r="A71" s="9"/>
      <c r="D71" s="242"/>
    </row>
    <row r="72" spans="1:4" ht="12.75">
      <c r="A72" s="9"/>
      <c r="B72" s="12" t="s">
        <v>348</v>
      </c>
      <c r="D72" s="282">
        <v>300000</v>
      </c>
    </row>
    <row r="73" spans="1:4" ht="12.75">
      <c r="A73" s="9"/>
      <c r="D73" s="242"/>
    </row>
    <row r="74" spans="1:4" ht="12.75">
      <c r="A74" s="9"/>
      <c r="B74" s="59" t="s">
        <v>210</v>
      </c>
      <c r="D74" s="282">
        <f>D36+D43+D50+D53+D55+D61+D65+D72</f>
        <v>1506000</v>
      </c>
    </row>
    <row r="75" spans="1:4" ht="12.75">
      <c r="A75" s="9"/>
      <c r="D75" s="242"/>
    </row>
    <row r="76" spans="1:4" ht="12.75">
      <c r="A76" s="2"/>
      <c r="B76" s="9" t="s">
        <v>40</v>
      </c>
      <c r="C76" s="9"/>
      <c r="D76" s="243">
        <f>D32+D34+D74</f>
        <v>8207500</v>
      </c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/>
  <mergeCells count="3">
    <mergeCell ref="A4:D4"/>
    <mergeCell ref="A5:B5"/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rowBreaks count="1" manualBreakCount="1">
    <brk id="45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2.75390625" style="12" customWidth="1"/>
    <col min="2" max="2" width="24.375" style="12" customWidth="1"/>
    <col min="3" max="3" width="16.125" style="12" customWidth="1"/>
    <col min="4" max="4" width="9.125" style="12" customWidth="1"/>
    <col min="5" max="5" width="9.875" style="12" customWidth="1"/>
    <col min="6" max="16384" width="9.125" style="12" customWidth="1"/>
  </cols>
  <sheetData>
    <row r="1" ht="12.75"/>
    <row r="2" spans="1:5" ht="12.75">
      <c r="A2" s="321" t="s">
        <v>192</v>
      </c>
      <c r="B2" s="321"/>
      <c r="C2" s="321"/>
      <c r="D2" s="321"/>
      <c r="E2" s="321"/>
    </row>
    <row r="3" spans="1:5" ht="12.75">
      <c r="A3" s="307" t="s">
        <v>151</v>
      </c>
      <c r="B3" s="307"/>
      <c r="C3" s="307"/>
      <c r="D3" s="307"/>
      <c r="E3" s="307"/>
    </row>
    <row r="4" spans="1:4" ht="12.75">
      <c r="A4" s="347" t="s">
        <v>234</v>
      </c>
      <c r="B4" s="347"/>
      <c r="C4" s="2"/>
      <c r="D4" s="2"/>
    </row>
    <row r="5" spans="1:4" ht="12.75">
      <c r="A5" s="2"/>
      <c r="B5" s="2"/>
      <c r="C5" s="2"/>
      <c r="D5" s="2"/>
    </row>
    <row r="6" spans="1:2" ht="12.75">
      <c r="A6" s="1"/>
      <c r="B6" s="1" t="s">
        <v>72</v>
      </c>
    </row>
    <row r="7" ht="12.75">
      <c r="E7" s="24"/>
    </row>
    <row r="8" spans="1:5" ht="12.75">
      <c r="A8" s="1" t="s">
        <v>38</v>
      </c>
      <c r="E8" s="24" t="s">
        <v>228</v>
      </c>
    </row>
    <row r="9" spans="1:4" ht="12.75">
      <c r="A9" s="322"/>
      <c r="B9" s="322"/>
      <c r="C9" s="322"/>
      <c r="D9" s="322"/>
    </row>
    <row r="10" ht="12.75"/>
    <row r="11" spans="1:5" ht="12.75">
      <c r="A11" s="1"/>
      <c r="B11" s="8" t="s">
        <v>349</v>
      </c>
      <c r="C11" s="8"/>
      <c r="E11" s="242">
        <v>186000</v>
      </c>
    </row>
    <row r="12" spans="2:5" ht="12.75">
      <c r="B12" s="12" t="s">
        <v>169</v>
      </c>
      <c r="C12" s="38"/>
      <c r="E12" s="242"/>
    </row>
    <row r="13" ht="12.75">
      <c r="E13" s="242"/>
    </row>
    <row r="14" spans="2:5" ht="12.75">
      <c r="B14" s="9" t="s">
        <v>41</v>
      </c>
      <c r="C14" s="2"/>
      <c r="D14" s="1"/>
      <c r="E14" s="243">
        <f>SUM(E10:E12)</f>
        <v>186000</v>
      </c>
    </row>
    <row r="15" ht="12.75">
      <c r="E15" s="242"/>
    </row>
    <row r="16" ht="12.75">
      <c r="E16" s="242"/>
    </row>
    <row r="17" ht="12.75">
      <c r="E17" s="242"/>
    </row>
    <row r="18" spans="1:5" ht="12.75">
      <c r="A18" s="2"/>
      <c r="E18" s="244"/>
    </row>
    <row r="19" spans="1:5" ht="12.75">
      <c r="A19" s="1" t="s">
        <v>39</v>
      </c>
      <c r="B19" s="60"/>
      <c r="C19" s="60"/>
      <c r="E19" s="244"/>
    </row>
    <row r="20" ht="12.75">
      <c r="E20" s="242"/>
    </row>
    <row r="21" spans="1:5" ht="12.75">
      <c r="A21" s="9"/>
      <c r="B21" s="331" t="s">
        <v>350</v>
      </c>
      <c r="C21" s="331"/>
      <c r="E21" s="242"/>
    </row>
    <row r="22" spans="1:5" ht="12.75">
      <c r="A22" s="9"/>
      <c r="B22" s="331"/>
      <c r="C22" s="331"/>
      <c r="E22" s="242">
        <v>64000</v>
      </c>
    </row>
    <row r="23" spans="1:5" ht="12.75">
      <c r="A23" s="9"/>
      <c r="E23" s="242"/>
    </row>
    <row r="24" spans="1:5" ht="12.75">
      <c r="A24" s="9"/>
      <c r="E24" s="242"/>
    </row>
    <row r="25" ht="12.75">
      <c r="E25" s="242"/>
    </row>
    <row r="26" spans="1:5" ht="12.75">
      <c r="A26" s="9"/>
      <c r="B26" s="12" t="s">
        <v>480</v>
      </c>
      <c r="E26" s="242">
        <v>14000</v>
      </c>
    </row>
    <row r="27" spans="1:5" ht="12.75">
      <c r="A27" s="9"/>
      <c r="E27" s="242"/>
    </row>
    <row r="28" spans="1:5" ht="12.75">
      <c r="A28" s="9"/>
      <c r="B28" s="8" t="s">
        <v>351</v>
      </c>
      <c r="E28" s="242"/>
    </row>
    <row r="29" spans="1:5" ht="12.75">
      <c r="A29" s="9"/>
      <c r="B29" s="12" t="s">
        <v>20</v>
      </c>
      <c r="E29" s="242">
        <v>10000</v>
      </c>
    </row>
    <row r="30" spans="1:5" ht="12.75">
      <c r="A30" s="9"/>
      <c r="E30" s="242"/>
    </row>
    <row r="31" spans="2:5" ht="12.75">
      <c r="B31" s="8" t="s">
        <v>352</v>
      </c>
      <c r="E31" s="242"/>
    </row>
    <row r="32" spans="1:5" ht="12.75">
      <c r="A32" s="9"/>
      <c r="B32" s="169" t="s">
        <v>0</v>
      </c>
      <c r="C32" s="169"/>
      <c r="D32" s="169"/>
      <c r="E32" s="245">
        <v>170000</v>
      </c>
    </row>
    <row r="33" ht="12.75">
      <c r="E33" s="242"/>
    </row>
    <row r="34" ht="12.75">
      <c r="E34" s="242"/>
    </row>
    <row r="35" ht="12.75">
      <c r="E35" s="242"/>
    </row>
    <row r="36" spans="2:5" ht="12.75">
      <c r="B36" s="1" t="s">
        <v>40</v>
      </c>
      <c r="D36" s="1"/>
      <c r="E36" s="243">
        <f>SUM(E21:E33)</f>
        <v>258000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A9:D9"/>
    <mergeCell ref="A3:E3"/>
    <mergeCell ref="B21:C22"/>
    <mergeCell ref="A4:B4"/>
    <mergeCell ref="A2:E2"/>
  </mergeCells>
  <printOptions/>
  <pageMargins left="0.75" right="0.75" top="1" bottom="1" header="0.5" footer="0.5"/>
  <pageSetup horizontalDpi="300" verticalDpi="300" orientation="portrait" paperSize="9" scale="12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2.25390625" style="0" customWidth="1"/>
    <col min="2" max="2" width="9.00390625" style="10" customWidth="1"/>
    <col min="3" max="3" width="34.25390625" style="0" customWidth="1"/>
    <col min="4" max="4" width="11.375" style="12" customWidth="1"/>
    <col min="5" max="5" width="10.125" style="0" bestFit="1" customWidth="1"/>
  </cols>
  <sheetData>
    <row r="1" ht="12.75"/>
    <row r="2" spans="1:5" ht="12.75">
      <c r="A2" s="321" t="s">
        <v>193</v>
      </c>
      <c r="B2" s="321"/>
      <c r="C2" s="321"/>
      <c r="D2" s="321"/>
      <c r="E2" s="321"/>
    </row>
    <row r="3" ht="12.75"/>
    <row r="4" spans="1:4" ht="12.75">
      <c r="A4" s="307" t="s">
        <v>152</v>
      </c>
      <c r="B4" s="307"/>
      <c r="C4" s="307"/>
      <c r="D4" s="307"/>
    </row>
    <row r="5" spans="1:4" ht="12.75">
      <c r="A5" s="347" t="s">
        <v>234</v>
      </c>
      <c r="B5" s="347"/>
      <c r="C5" s="2"/>
      <c r="D5" s="2"/>
    </row>
    <row r="6" spans="1:4" ht="12.75">
      <c r="A6" s="2"/>
      <c r="B6" s="2"/>
      <c r="C6" s="2"/>
      <c r="D6" s="1"/>
    </row>
    <row r="7" ht="12.75"/>
    <row r="8" spans="1:4" ht="12.75">
      <c r="A8" s="12"/>
      <c r="B8" s="24"/>
      <c r="C8" s="12"/>
      <c r="D8" s="24"/>
    </row>
    <row r="9" spans="1:5" ht="12.75">
      <c r="A9" s="1" t="s">
        <v>7</v>
      </c>
      <c r="B9" s="60"/>
      <c r="C9" s="223" t="s">
        <v>353</v>
      </c>
      <c r="D9" s="24"/>
      <c r="E9" s="81" t="s">
        <v>227</v>
      </c>
    </row>
    <row r="10" spans="1:4" ht="12.75">
      <c r="A10" s="1"/>
      <c r="B10" s="60"/>
      <c r="C10" s="12"/>
      <c r="D10" s="24"/>
    </row>
    <row r="11" spans="1:5" ht="12.75">
      <c r="A11" s="12" t="s">
        <v>354</v>
      </c>
      <c r="B11" s="175">
        <v>14008</v>
      </c>
      <c r="C11" s="12" t="s">
        <v>124</v>
      </c>
      <c r="E11" s="251">
        <v>4000000</v>
      </c>
    </row>
    <row r="12" spans="1:5" ht="12.75">
      <c r="A12" s="9"/>
      <c r="B12" s="175"/>
      <c r="C12" s="12"/>
      <c r="E12" s="251"/>
    </row>
    <row r="13" spans="1:5" ht="12.75">
      <c r="A13" s="9"/>
      <c r="B13" s="175">
        <v>14009</v>
      </c>
      <c r="C13" s="12" t="s">
        <v>125</v>
      </c>
      <c r="E13" s="251">
        <v>5000000</v>
      </c>
    </row>
    <row r="14" spans="1:5" ht="12.75">
      <c r="A14" s="9"/>
      <c r="B14" s="175"/>
      <c r="C14" s="12"/>
      <c r="E14" s="251"/>
    </row>
    <row r="15" spans="1:5" ht="12.75">
      <c r="A15" s="9"/>
      <c r="B15" s="175">
        <v>14010</v>
      </c>
      <c r="C15" s="12" t="s">
        <v>126</v>
      </c>
      <c r="E15" s="251">
        <v>300000</v>
      </c>
    </row>
    <row r="16" spans="1:5" ht="12.75">
      <c r="A16" s="9"/>
      <c r="B16" s="175"/>
      <c r="C16" s="3"/>
      <c r="E16" s="251"/>
    </row>
    <row r="17" spans="1:5" ht="12.75">
      <c r="A17" s="9"/>
      <c r="B17" s="175">
        <v>14003</v>
      </c>
      <c r="C17" s="12" t="s">
        <v>127</v>
      </c>
      <c r="E17" s="251">
        <v>800000</v>
      </c>
    </row>
    <row r="18" spans="1:5" ht="12.75">
      <c r="A18" s="9"/>
      <c r="B18" s="175"/>
      <c r="C18" s="12"/>
      <c r="E18" s="251"/>
    </row>
    <row r="19" spans="1:5" ht="12.75">
      <c r="A19" s="9"/>
      <c r="B19" s="175">
        <v>14011</v>
      </c>
      <c r="C19" s="12" t="s">
        <v>128</v>
      </c>
      <c r="E19" s="251">
        <v>100000</v>
      </c>
    </row>
    <row r="20" spans="1:5" ht="12.75">
      <c r="A20" s="9"/>
      <c r="B20" s="175"/>
      <c r="C20" s="18"/>
      <c r="E20" s="251"/>
    </row>
    <row r="21" spans="1:5" ht="12.75">
      <c r="A21" s="9"/>
      <c r="B21" s="175">
        <v>14012</v>
      </c>
      <c r="C21" s="18" t="s">
        <v>129</v>
      </c>
      <c r="E21" s="251">
        <v>1000000</v>
      </c>
    </row>
    <row r="22" spans="1:5" ht="12.75">
      <c r="A22" s="9"/>
      <c r="B22" s="175"/>
      <c r="C22" s="18"/>
      <c r="E22" s="251"/>
    </row>
    <row r="23" spans="1:5" ht="12.75">
      <c r="A23" s="9"/>
      <c r="B23" s="175">
        <v>14007</v>
      </c>
      <c r="C23" s="12" t="s">
        <v>130</v>
      </c>
      <c r="E23" s="251">
        <v>1280160</v>
      </c>
    </row>
    <row r="24" spans="1:5" ht="12.75">
      <c r="A24" s="9"/>
      <c r="B24" s="175"/>
      <c r="C24" s="12"/>
      <c r="E24" s="251"/>
    </row>
    <row r="25" spans="1:5" ht="12.75">
      <c r="A25" s="9"/>
      <c r="B25" s="175">
        <v>14005</v>
      </c>
      <c r="C25" s="12" t="s">
        <v>131</v>
      </c>
      <c r="E25" s="251">
        <v>1000000</v>
      </c>
    </row>
    <row r="26" spans="1:5" ht="12.75">
      <c r="A26" s="9"/>
      <c r="B26" s="175"/>
      <c r="C26" s="12"/>
      <c r="E26" s="251"/>
    </row>
    <row r="27" spans="1:5" ht="12.75">
      <c r="A27" s="9"/>
      <c r="B27" s="175">
        <v>14013</v>
      </c>
      <c r="C27" s="12" t="s">
        <v>132</v>
      </c>
      <c r="E27" s="251">
        <v>800000</v>
      </c>
    </row>
    <row r="28" spans="1:5" ht="12.75">
      <c r="A28" s="9"/>
      <c r="B28" s="175"/>
      <c r="C28" s="12"/>
      <c r="E28" s="251"/>
    </row>
    <row r="29" spans="1:5" ht="25.5">
      <c r="A29" s="9"/>
      <c r="B29" s="175">
        <v>14014</v>
      </c>
      <c r="C29" s="41" t="s">
        <v>133</v>
      </c>
      <c r="E29" s="251">
        <v>2719840</v>
      </c>
    </row>
    <row r="30" spans="1:5" ht="12.75">
      <c r="A30" s="9"/>
      <c r="B30" s="9"/>
      <c r="C30" s="12"/>
      <c r="E30" s="251"/>
    </row>
    <row r="31" spans="1:5" ht="12.75">
      <c r="A31" s="9"/>
      <c r="B31" s="9"/>
      <c r="C31" s="12"/>
      <c r="E31" s="251"/>
    </row>
    <row r="32" spans="1:5" ht="12.75">
      <c r="A32" s="9"/>
      <c r="B32" s="9"/>
      <c r="C32" s="12"/>
      <c r="E32" s="251"/>
    </row>
    <row r="33" spans="1:5" ht="10.5" customHeight="1">
      <c r="A33" s="9"/>
      <c r="B33" s="9"/>
      <c r="C33" s="18"/>
      <c r="E33" s="251"/>
    </row>
    <row r="34" spans="1:5" ht="12.75">
      <c r="A34" s="9"/>
      <c r="B34" s="9"/>
      <c r="C34" s="12"/>
      <c r="E34" s="251"/>
    </row>
    <row r="35" spans="1:5" ht="12.75">
      <c r="A35" s="9"/>
      <c r="B35" s="9"/>
      <c r="C35" s="12"/>
      <c r="E35" s="251"/>
    </row>
    <row r="36" spans="1:5" ht="12.75">
      <c r="A36" s="9"/>
      <c r="B36" s="9"/>
      <c r="C36" s="12"/>
      <c r="E36" s="251"/>
    </row>
    <row r="37" spans="1:5" ht="12.75">
      <c r="A37" s="9"/>
      <c r="B37" s="9"/>
      <c r="C37" s="12"/>
      <c r="E37" s="251"/>
    </row>
    <row r="38" spans="1:5" ht="12.75">
      <c r="A38" s="9"/>
      <c r="B38" s="9"/>
      <c r="C38" s="12"/>
      <c r="E38" s="251"/>
    </row>
    <row r="39" spans="1:5" ht="12.75">
      <c r="A39" s="12"/>
      <c r="B39" s="364" t="s">
        <v>40</v>
      </c>
      <c r="C39" s="364"/>
      <c r="D39" s="59"/>
      <c r="E39" s="282">
        <f>SUM(E11:E29)</f>
        <v>17000000</v>
      </c>
    </row>
    <row r="40" ht="12.75"/>
    <row r="41" ht="12.75"/>
    <row r="42" ht="12.75"/>
    <row r="43" ht="12.75"/>
    <row r="44" ht="12.75"/>
    <row r="45" ht="12.75"/>
    <row r="46" ht="12.75"/>
  </sheetData>
  <sheetProtection/>
  <mergeCells count="4">
    <mergeCell ref="B39:C39"/>
    <mergeCell ref="A4:D4"/>
    <mergeCell ref="A5:B5"/>
    <mergeCell ref="A2:E2"/>
  </mergeCells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2.25390625" style="0" customWidth="1"/>
    <col min="2" max="2" width="23.00390625" style="0" customWidth="1"/>
    <col min="3" max="3" width="21.375" style="0" customWidth="1"/>
    <col min="4" max="4" width="14.75390625" style="0" customWidth="1"/>
    <col min="5" max="5" width="13.75390625" style="107" bestFit="1" customWidth="1"/>
  </cols>
  <sheetData>
    <row r="1" ht="12.75"/>
    <row r="2" spans="1:5" ht="12.75">
      <c r="A2" s="321" t="s">
        <v>502</v>
      </c>
      <c r="B2" s="321"/>
      <c r="C2" s="321"/>
      <c r="D2" s="321"/>
      <c r="E2" s="321"/>
    </row>
    <row r="3" ht="12.75"/>
    <row r="4" spans="1:5" ht="34.5" customHeight="1">
      <c r="A4" s="351" t="s">
        <v>211</v>
      </c>
      <c r="B4" s="339"/>
      <c r="C4" s="339"/>
      <c r="D4" s="339"/>
      <c r="E4" s="339"/>
    </row>
    <row r="5" spans="1:5" ht="15" customHeight="1">
      <c r="A5" s="365" t="s">
        <v>234</v>
      </c>
      <c r="B5" s="365"/>
      <c r="C5" s="22"/>
      <c r="D5" s="22"/>
      <c r="E5" s="22"/>
    </row>
    <row r="6" spans="1:5" ht="15" customHeight="1">
      <c r="A6" s="365" t="s">
        <v>355</v>
      </c>
      <c r="B6" s="365"/>
      <c r="C6" s="22"/>
      <c r="D6" s="22"/>
      <c r="E6" s="22"/>
    </row>
    <row r="7" spans="1:5" ht="12.75">
      <c r="A7" s="2"/>
      <c r="B7" s="2"/>
      <c r="C7" s="2"/>
      <c r="D7" s="2"/>
      <c r="E7" s="87"/>
    </row>
    <row r="8" spans="1:5" ht="12.75">
      <c r="A8" s="2"/>
      <c r="B8" s="2"/>
      <c r="C8" s="2"/>
      <c r="D8" s="2"/>
      <c r="E8" s="87"/>
    </row>
    <row r="9" spans="1:5" ht="12.75">
      <c r="A9" s="9"/>
      <c r="B9" s="9" t="s">
        <v>212</v>
      </c>
      <c r="C9" s="2"/>
      <c r="D9" s="2"/>
      <c r="E9" s="55" t="s">
        <v>228</v>
      </c>
    </row>
    <row r="10" spans="1:5" ht="12.75">
      <c r="A10" s="9"/>
      <c r="B10" s="9"/>
      <c r="C10" s="2"/>
      <c r="D10" s="2"/>
      <c r="E10" s="188"/>
    </row>
    <row r="11" spans="1:5" ht="12.75">
      <c r="A11" s="9" t="s">
        <v>38</v>
      </c>
      <c r="B11" s="9"/>
      <c r="C11" s="2"/>
      <c r="D11" s="2"/>
      <c r="E11" s="188"/>
    </row>
    <row r="12" spans="1:5" ht="12.75">
      <c r="A12" s="9"/>
      <c r="B12" s="2"/>
      <c r="C12" s="2"/>
      <c r="D12" s="2"/>
      <c r="E12" s="188"/>
    </row>
    <row r="13" spans="1:5" ht="12.75">
      <c r="A13" s="9"/>
      <c r="B13" s="127"/>
      <c r="C13" s="11"/>
      <c r="D13" s="128"/>
      <c r="E13" s="188"/>
    </row>
    <row r="14" spans="1:5" ht="12.75">
      <c r="A14" s="9"/>
      <c r="B14" s="127"/>
      <c r="C14" s="11"/>
      <c r="D14" s="128"/>
      <c r="E14" s="188"/>
    </row>
    <row r="15" spans="1:5" ht="12.75">
      <c r="A15" s="2"/>
      <c r="B15" s="59"/>
      <c r="C15" s="97"/>
      <c r="D15" s="129"/>
      <c r="E15" s="189"/>
    </row>
    <row r="16" spans="1:5" ht="12.75">
      <c r="A16" s="2"/>
      <c r="B16" s="2" t="s">
        <v>114</v>
      </c>
      <c r="C16" s="9"/>
      <c r="D16" s="20"/>
      <c r="E16" s="87"/>
    </row>
    <row r="17" spans="1:5" ht="12.75">
      <c r="A17" s="2"/>
      <c r="B17" s="11"/>
      <c r="C17" s="11"/>
      <c r="D17" s="128"/>
      <c r="E17" s="190"/>
    </row>
    <row r="18" spans="1:5" ht="12.75">
      <c r="A18" s="9"/>
      <c r="B18" s="187" t="s">
        <v>493</v>
      </c>
      <c r="C18" s="97"/>
      <c r="D18" s="129"/>
      <c r="E18" s="189"/>
    </row>
    <row r="19" spans="1:5" ht="12.75">
      <c r="A19" s="2"/>
      <c r="B19" s="304">
        <v>1</v>
      </c>
      <c r="C19" s="18"/>
      <c r="D19" s="128"/>
      <c r="E19" s="289">
        <v>33739200</v>
      </c>
    </row>
    <row r="20" spans="1:5" ht="12.75">
      <c r="A20" s="2"/>
      <c r="B20" s="2"/>
      <c r="C20" s="2"/>
      <c r="D20" s="2"/>
      <c r="E20" s="284"/>
    </row>
    <row r="21" spans="1:5" ht="12.75">
      <c r="A21" s="2"/>
      <c r="B21" s="2" t="s">
        <v>112</v>
      </c>
      <c r="C21" s="2"/>
      <c r="D21" s="2"/>
      <c r="E21" s="284">
        <f>SUM(E18:E20)</f>
        <v>33739200</v>
      </c>
    </row>
    <row r="22" spans="1:5" ht="12.75">
      <c r="A22" s="2"/>
      <c r="B22" s="9"/>
      <c r="C22" s="2"/>
      <c r="D22" s="2"/>
      <c r="E22" s="284"/>
    </row>
    <row r="23" spans="1:5" ht="12.75">
      <c r="A23" s="2"/>
      <c r="B23" s="2"/>
      <c r="C23" s="2"/>
      <c r="D23" s="2"/>
      <c r="E23" s="284"/>
    </row>
    <row r="24" spans="1:5" ht="12.75">
      <c r="A24" s="2"/>
      <c r="B24" s="2"/>
      <c r="C24" s="2"/>
      <c r="D24" s="2"/>
      <c r="E24" s="284"/>
    </row>
    <row r="25" spans="1:5" ht="12.75">
      <c r="A25" s="2"/>
      <c r="B25" s="2"/>
      <c r="C25" s="2"/>
      <c r="D25" s="2"/>
      <c r="E25" s="284"/>
    </row>
    <row r="26" spans="1:5" ht="12.75">
      <c r="A26" s="2"/>
      <c r="B26" s="9" t="s">
        <v>113</v>
      </c>
      <c r="C26" s="2"/>
      <c r="D26" s="2"/>
      <c r="E26" s="284"/>
    </row>
    <row r="27" spans="1:5" ht="14.25">
      <c r="A27" s="1"/>
      <c r="D27" s="48"/>
      <c r="E27" s="290"/>
    </row>
    <row r="28" spans="1:5" ht="14.25">
      <c r="A28" s="9"/>
      <c r="B28" s="59" t="s">
        <v>494</v>
      </c>
      <c r="E28" s="290">
        <v>30395600</v>
      </c>
    </row>
    <row r="29" ht="12.75">
      <c r="E29" s="286"/>
    </row>
    <row r="30" spans="2:5" ht="12.75">
      <c r="B30" s="59"/>
      <c r="E30" s="286"/>
    </row>
    <row r="31" spans="2:5" ht="12.75">
      <c r="B31" t="s">
        <v>495</v>
      </c>
      <c r="C31" s="186"/>
      <c r="E31" s="285">
        <v>3343600</v>
      </c>
    </row>
    <row r="32" spans="2:5" ht="12.75">
      <c r="B32" s="59" t="s">
        <v>496</v>
      </c>
      <c r="C32" s="59"/>
      <c r="D32" s="59"/>
      <c r="E32" s="283">
        <f>E28+E31</f>
        <v>33739200</v>
      </c>
    </row>
    <row r="33" spans="1:5" ht="12.75">
      <c r="A33" s="9"/>
      <c r="B33" s="148"/>
      <c r="C33" s="129"/>
      <c r="D33" s="4"/>
      <c r="E33" s="286"/>
    </row>
    <row r="34" spans="1:5" ht="12.75">
      <c r="A34" s="9"/>
      <c r="C34" s="107"/>
      <c r="D34" s="4"/>
      <c r="E34" s="286"/>
    </row>
    <row r="35" spans="1:5" ht="12.75">
      <c r="A35" s="9"/>
      <c r="B35" s="38"/>
      <c r="C35" s="1"/>
      <c r="D35" s="3"/>
      <c r="E35" s="287"/>
    </row>
    <row r="36" spans="1:5" ht="12.75">
      <c r="A36" s="9"/>
      <c r="B36" s="59" t="s">
        <v>92</v>
      </c>
      <c r="C36" s="1"/>
      <c r="D36" s="88"/>
      <c r="E36" s="288">
        <f>E32</f>
        <v>33739200</v>
      </c>
    </row>
    <row r="37" spans="1:5" ht="12.75">
      <c r="A37" s="9"/>
      <c r="B37" s="43"/>
      <c r="C37" s="1"/>
      <c r="D37" s="88"/>
      <c r="E37" s="288"/>
    </row>
    <row r="38" spans="1:5" ht="12.75">
      <c r="A38" s="9"/>
      <c r="B38" s="43"/>
      <c r="C38" s="1"/>
      <c r="D38" s="88"/>
      <c r="E38" s="287"/>
    </row>
    <row r="39" ht="12.75"/>
    <row r="40" spans="1:5" ht="12.75">
      <c r="A40" s="9"/>
      <c r="D40" s="4"/>
      <c r="E40" s="192"/>
    </row>
    <row r="41" spans="4:5" ht="12.75">
      <c r="D41" s="4"/>
      <c r="E41" s="192"/>
    </row>
    <row r="42" ht="12.75"/>
    <row r="43" ht="12.75"/>
    <row r="44" ht="12.75"/>
    <row r="45" spans="1:5" ht="12.75">
      <c r="A45" s="2"/>
      <c r="B45" s="9"/>
      <c r="C45" s="2"/>
      <c r="D45" s="88"/>
      <c r="E45" s="191"/>
    </row>
  </sheetData>
  <sheetProtection/>
  <mergeCells count="4">
    <mergeCell ref="A4:E4"/>
    <mergeCell ref="A5:B5"/>
    <mergeCell ref="A6:B6"/>
    <mergeCell ref="A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2.75390625" style="0" customWidth="1"/>
    <col min="2" max="2" width="30.00390625" style="0" customWidth="1"/>
    <col min="3" max="3" width="14.875" style="0" customWidth="1"/>
    <col min="4" max="4" width="13.75390625" style="55" customWidth="1"/>
    <col min="5" max="5" width="10.25390625" style="0" customWidth="1"/>
  </cols>
  <sheetData>
    <row r="1" ht="12.75"/>
    <row r="2" spans="1:4" ht="12.75">
      <c r="A2" s="321" t="s">
        <v>194</v>
      </c>
      <c r="B2" s="321"/>
      <c r="C2" s="321"/>
      <c r="D2" s="321"/>
    </row>
    <row r="3" ht="12.75"/>
    <row r="4" spans="1:4" ht="12.75">
      <c r="A4" s="307" t="s">
        <v>153</v>
      </c>
      <c r="B4" s="307"/>
      <c r="C4" s="307"/>
      <c r="D4" s="307"/>
    </row>
    <row r="5" spans="1:4" ht="12.75">
      <c r="A5" s="347" t="s">
        <v>356</v>
      </c>
      <c r="B5" s="347"/>
      <c r="C5" s="2"/>
      <c r="D5" s="2"/>
    </row>
    <row r="6" spans="1:4" ht="12.75">
      <c r="A6" s="347" t="s">
        <v>357</v>
      </c>
      <c r="B6" s="347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4.25">
      <c r="A9" s="2"/>
      <c r="B9" s="2"/>
      <c r="C9" s="2"/>
      <c r="D9" s="67"/>
    </row>
    <row r="10" spans="1:4" ht="12.75">
      <c r="A10" s="1"/>
      <c r="B10" s="1" t="s">
        <v>73</v>
      </c>
      <c r="D10" s="55" t="s">
        <v>228</v>
      </c>
    </row>
    <row r="11" spans="1:4" ht="14.25">
      <c r="A11" s="1"/>
      <c r="B11" s="1"/>
      <c r="D11" s="67"/>
    </row>
    <row r="12" spans="1:4" ht="14.25">
      <c r="A12" s="1"/>
      <c r="B12" s="1"/>
      <c r="D12" s="67"/>
    </row>
    <row r="13" ht="12.75">
      <c r="A13" s="97" t="s">
        <v>37</v>
      </c>
    </row>
    <row r="14" spans="1:4" ht="12.75">
      <c r="A14" s="9"/>
      <c r="B14" s="8" t="s">
        <v>358</v>
      </c>
      <c r="D14" s="291">
        <v>271000</v>
      </c>
    </row>
    <row r="15" spans="1:4" ht="12.75">
      <c r="A15" s="9"/>
      <c r="B15" s="366" t="s">
        <v>3</v>
      </c>
      <c r="C15" s="359"/>
      <c r="D15" s="259"/>
    </row>
    <row r="16" spans="1:4" ht="12.75">
      <c r="A16" s="9"/>
      <c r="B16" s="35"/>
      <c r="C16" s="11"/>
      <c r="D16" s="259"/>
    </row>
    <row r="17" spans="1:4" ht="12.75">
      <c r="A17" s="9"/>
      <c r="D17" s="259"/>
    </row>
    <row r="18" spans="1:8" ht="12.75">
      <c r="A18" s="9"/>
      <c r="B18" t="s">
        <v>359</v>
      </c>
      <c r="D18" s="291">
        <v>66000</v>
      </c>
      <c r="H18" t="s">
        <v>81</v>
      </c>
    </row>
    <row r="19" spans="1:4" ht="12.75">
      <c r="A19" s="9"/>
      <c r="B19" s="86"/>
      <c r="D19" s="259"/>
    </row>
    <row r="20" spans="1:4" ht="12.75">
      <c r="A20" s="9"/>
      <c r="B20" s="223" t="s">
        <v>346</v>
      </c>
      <c r="D20" s="291">
        <f>D21+D23+D25</f>
        <v>350000</v>
      </c>
    </row>
    <row r="21" spans="1:4" ht="12.75">
      <c r="A21" s="9"/>
      <c r="B21" t="s">
        <v>13</v>
      </c>
      <c r="D21" s="259">
        <v>200000</v>
      </c>
    </row>
    <row r="22" spans="1:4" ht="12.75">
      <c r="A22" s="9"/>
      <c r="D22" s="259"/>
    </row>
    <row r="23" spans="1:4" ht="12.75">
      <c r="A23" s="9"/>
      <c r="B23" t="s">
        <v>444</v>
      </c>
      <c r="D23" s="259">
        <v>50000</v>
      </c>
    </row>
    <row r="24" spans="1:4" ht="12.75">
      <c r="A24" s="9"/>
      <c r="D24" s="259"/>
    </row>
    <row r="25" spans="1:4" ht="12.75">
      <c r="A25" s="9"/>
      <c r="B25" t="s">
        <v>19</v>
      </c>
      <c r="D25" s="259">
        <v>100000</v>
      </c>
    </row>
    <row r="26" spans="1:4" ht="12.75">
      <c r="A26" s="9"/>
      <c r="D26" s="259"/>
    </row>
    <row r="27" spans="1:4" ht="12.75">
      <c r="A27" s="21"/>
      <c r="B27" s="223" t="s">
        <v>360</v>
      </c>
      <c r="D27" s="291">
        <v>30000</v>
      </c>
    </row>
    <row r="28" spans="1:4" ht="12.75">
      <c r="A28" s="9"/>
      <c r="D28" s="259"/>
    </row>
    <row r="29" spans="1:4" ht="12.75">
      <c r="A29" s="9"/>
      <c r="B29" t="s">
        <v>290</v>
      </c>
      <c r="D29" s="291">
        <v>94500</v>
      </c>
    </row>
    <row r="30" spans="1:4" ht="12.75">
      <c r="A30" s="1"/>
      <c r="D30" s="259"/>
    </row>
    <row r="31" spans="1:4" ht="12.75">
      <c r="A31" s="1"/>
      <c r="D31" s="259"/>
    </row>
    <row r="32" spans="1:4" ht="12.75">
      <c r="A32" s="2"/>
      <c r="B32" s="9" t="s">
        <v>48</v>
      </c>
      <c r="C32" s="2"/>
      <c r="D32" s="260">
        <f>D14+D18+D20+D27+D29</f>
        <v>811500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5">
    <mergeCell ref="B15:C15"/>
    <mergeCell ref="A4:D4"/>
    <mergeCell ref="A5:B5"/>
    <mergeCell ref="A6:B6"/>
    <mergeCell ref="A2:D2"/>
  </mergeCells>
  <printOptions/>
  <pageMargins left="0.75" right="0.75" top="1" bottom="1" header="0.5" footer="0.5"/>
  <pageSetup horizontalDpi="300" verticalDpi="300" orientation="portrait" paperSize="9" scale="12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0">
      <selection activeCell="E15" sqref="E15"/>
    </sheetView>
  </sheetViews>
  <sheetFormatPr defaultColWidth="9.00390625" defaultRowHeight="12.75"/>
  <cols>
    <col min="1" max="1" width="12.125" style="0" customWidth="1"/>
    <col min="2" max="2" width="10.125" style="0" customWidth="1"/>
    <col min="3" max="3" width="21.875" style="0" customWidth="1"/>
    <col min="4" max="4" width="7.75390625" style="0" customWidth="1"/>
    <col min="5" max="5" width="9.75390625" style="0" customWidth="1"/>
    <col min="6" max="6" width="13.25390625" style="82" customWidth="1"/>
  </cols>
  <sheetData>
    <row r="1" ht="12.75"/>
    <row r="2" spans="1:6" ht="12.75">
      <c r="A2" s="321" t="s">
        <v>195</v>
      </c>
      <c r="B2" s="321"/>
      <c r="C2" s="321"/>
      <c r="D2" s="321"/>
      <c r="E2" s="321"/>
      <c r="F2" s="321"/>
    </row>
    <row r="3" ht="12.75"/>
    <row r="4" spans="1:6" ht="12.75">
      <c r="A4" s="307" t="s">
        <v>154</v>
      </c>
      <c r="B4" s="307"/>
      <c r="C4" s="307"/>
      <c r="D4" s="307"/>
      <c r="E4" s="307"/>
      <c r="F4" s="307"/>
    </row>
    <row r="5" spans="1:6" ht="12.75">
      <c r="A5" s="347" t="s">
        <v>234</v>
      </c>
      <c r="B5" s="347"/>
      <c r="C5" s="347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/>
    <row r="9" spans="1:6" ht="12.75">
      <c r="A9" s="9"/>
      <c r="B9" s="322" t="s">
        <v>10</v>
      </c>
      <c r="C9" s="322"/>
      <c r="D9" s="322"/>
      <c r="F9" s="82" t="s">
        <v>228</v>
      </c>
    </row>
    <row r="10" spans="1:2" ht="12.75">
      <c r="A10" s="9"/>
      <c r="B10" s="9"/>
    </row>
    <row r="11" spans="1:2" ht="12.75">
      <c r="A11" s="9"/>
      <c r="B11" s="9"/>
    </row>
    <row r="12" ht="12.75">
      <c r="A12" s="59" t="s">
        <v>37</v>
      </c>
    </row>
    <row r="13" ht="12.75">
      <c r="A13" s="1"/>
    </row>
    <row r="14" spans="1:6" ht="12.75">
      <c r="A14" s="9"/>
      <c r="B14" s="331" t="s">
        <v>361</v>
      </c>
      <c r="C14" s="331"/>
      <c r="D14" s="331"/>
      <c r="E14" s="331"/>
      <c r="F14" s="292">
        <v>3000000</v>
      </c>
    </row>
    <row r="15" spans="1:6" ht="12.75">
      <c r="A15" s="1"/>
      <c r="B15" s="18" t="s">
        <v>50</v>
      </c>
      <c r="C15" s="18"/>
      <c r="D15" s="18"/>
      <c r="E15" s="18"/>
      <c r="F15" s="292"/>
    </row>
    <row r="16" spans="1:6" ht="12.75">
      <c r="A16" s="1"/>
      <c r="B16" s="18"/>
      <c r="C16" s="18"/>
      <c r="D16" s="18"/>
      <c r="E16" s="18"/>
      <c r="F16" s="292"/>
    </row>
    <row r="17" spans="1:6" ht="12.75">
      <c r="A17" s="1"/>
      <c r="B17" s="17" t="s">
        <v>362</v>
      </c>
      <c r="C17" s="18"/>
      <c r="D17" s="18"/>
      <c r="E17" s="18"/>
      <c r="F17" s="292"/>
    </row>
    <row r="18" spans="1:6" ht="12.75">
      <c r="A18" s="40"/>
      <c r="B18" s="367" t="s">
        <v>109</v>
      </c>
      <c r="C18" s="367"/>
      <c r="D18" s="208"/>
      <c r="E18" s="208"/>
      <c r="F18" s="293">
        <v>700000</v>
      </c>
    </row>
    <row r="19" spans="1:6" ht="12.75">
      <c r="A19" s="40"/>
      <c r="B19" s="11"/>
      <c r="C19" s="11"/>
      <c r="F19" s="292"/>
    </row>
    <row r="20" spans="1:6" ht="12.75">
      <c r="A20" s="40"/>
      <c r="B20" s="222" t="s">
        <v>306</v>
      </c>
      <c r="C20" s="11"/>
      <c r="F20" s="292"/>
    </row>
    <row r="21" spans="1:6" ht="12.75">
      <c r="A21" s="9"/>
      <c r="B21" s="359" t="s">
        <v>79</v>
      </c>
      <c r="C21" s="359"/>
      <c r="F21" s="292">
        <v>50000</v>
      </c>
    </row>
    <row r="22" spans="1:6" ht="12.75">
      <c r="A22" s="13"/>
      <c r="B22" s="11"/>
      <c r="C22" s="11"/>
      <c r="F22" s="292"/>
    </row>
    <row r="23" spans="1:6" ht="12.75">
      <c r="A23" s="13"/>
      <c r="B23" s="11"/>
      <c r="C23" s="11"/>
      <c r="F23" s="292"/>
    </row>
    <row r="24" spans="1:6" ht="12.75">
      <c r="A24" s="9"/>
      <c r="B24" s="359" t="s">
        <v>363</v>
      </c>
      <c r="C24" s="359"/>
      <c r="F24" s="292">
        <v>202000</v>
      </c>
    </row>
    <row r="25" ht="12.75">
      <c r="F25" s="292"/>
    </row>
    <row r="26" ht="12.75">
      <c r="F26" s="292"/>
    </row>
    <row r="27" ht="12.75">
      <c r="F27" s="292"/>
    </row>
    <row r="28" ht="12.75">
      <c r="F28" s="292"/>
    </row>
    <row r="29" ht="12.75">
      <c r="F29" s="292"/>
    </row>
    <row r="30" ht="12.75">
      <c r="F30" s="292"/>
    </row>
    <row r="31" spans="1:6" ht="12.75">
      <c r="A31" s="2"/>
      <c r="B31" s="322" t="s">
        <v>40</v>
      </c>
      <c r="C31" s="322"/>
      <c r="D31" s="322"/>
      <c r="E31" s="2"/>
      <c r="F31" s="294">
        <f>SUM(F13:F26)</f>
        <v>3952000</v>
      </c>
    </row>
    <row r="32" ht="12.75">
      <c r="F32" s="29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9">
    <mergeCell ref="A2:F2"/>
    <mergeCell ref="A4:F4"/>
    <mergeCell ref="B24:C24"/>
    <mergeCell ref="B9:D9"/>
    <mergeCell ref="B31:D31"/>
    <mergeCell ref="B14:E14"/>
    <mergeCell ref="B18:C18"/>
    <mergeCell ref="B21:C21"/>
    <mergeCell ref="A5:C5"/>
  </mergeCells>
  <printOptions/>
  <pageMargins left="0.984251968503937" right="0.511811023622047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0.25390625" style="0" customWidth="1"/>
    <col min="2" max="2" width="35.75390625" style="0" customWidth="1"/>
    <col min="3" max="3" width="17.375" style="0" customWidth="1"/>
  </cols>
  <sheetData>
    <row r="1" spans="1:3" ht="14.25">
      <c r="A1" s="23"/>
      <c r="B1" s="23"/>
      <c r="C1" s="67"/>
    </row>
    <row r="2" spans="1:3" ht="14.25">
      <c r="A2" s="319" t="s">
        <v>173</v>
      </c>
      <c r="B2" s="319"/>
      <c r="C2" s="319"/>
    </row>
    <row r="3" spans="1:3" ht="14.25">
      <c r="A3" s="23"/>
      <c r="B3" s="23"/>
      <c r="C3" s="67"/>
    </row>
    <row r="4" spans="1:3" ht="14.25">
      <c r="A4" s="318" t="s">
        <v>138</v>
      </c>
      <c r="B4" s="318"/>
      <c r="C4" s="318"/>
    </row>
    <row r="5" spans="1:3" ht="14.25">
      <c r="A5" s="23"/>
      <c r="B5" s="23"/>
      <c r="C5" s="67"/>
    </row>
    <row r="6" spans="1:3" ht="14.25">
      <c r="A6" s="23" t="s">
        <v>234</v>
      </c>
      <c r="B6" s="23"/>
      <c r="C6" s="67"/>
    </row>
    <row r="7" spans="1:3" ht="14.25">
      <c r="A7" s="23"/>
      <c r="B7" s="23"/>
      <c r="C7" s="67"/>
    </row>
    <row r="8" spans="1:3" ht="14.25">
      <c r="A8" s="23"/>
      <c r="B8" s="23"/>
      <c r="C8" s="67"/>
    </row>
    <row r="9" spans="1:3" ht="14.25">
      <c r="A9" s="34"/>
      <c r="B9" s="317" t="s">
        <v>62</v>
      </c>
      <c r="C9" s="317"/>
    </row>
    <row r="10" spans="1:3" ht="14.25">
      <c r="A10" s="34"/>
      <c r="B10" s="23"/>
      <c r="C10" s="67"/>
    </row>
    <row r="11" spans="1:3" ht="14.25">
      <c r="A11" s="23"/>
      <c r="B11" s="23"/>
      <c r="C11" s="67"/>
    </row>
    <row r="12" spans="1:3" ht="14.25">
      <c r="A12" s="49" t="s">
        <v>37</v>
      </c>
      <c r="B12" s="23"/>
      <c r="C12" s="67" t="s">
        <v>228</v>
      </c>
    </row>
    <row r="13" spans="1:3" ht="14.25">
      <c r="A13" s="23"/>
      <c r="B13" s="23"/>
      <c r="C13" s="67"/>
    </row>
    <row r="14" spans="1:3" ht="14.25">
      <c r="A14" s="23"/>
      <c r="B14" s="23"/>
      <c r="C14" s="67"/>
    </row>
    <row r="15" spans="1:3" ht="14.25">
      <c r="A15" s="23"/>
      <c r="B15" s="23"/>
      <c r="C15" s="67"/>
    </row>
    <row r="16" spans="1:3" ht="14.25">
      <c r="A16" s="23"/>
      <c r="B16" s="23"/>
      <c r="C16" s="67"/>
    </row>
    <row r="17" spans="1:3" ht="29.25" customHeight="1">
      <c r="A17" s="101"/>
      <c r="B17" s="102" t="s">
        <v>237</v>
      </c>
      <c r="C17" s="235">
        <v>3000000</v>
      </c>
    </row>
    <row r="18" spans="1:3" ht="28.5">
      <c r="A18" s="34"/>
      <c r="B18" s="102" t="s">
        <v>445</v>
      </c>
      <c r="C18" s="235"/>
    </row>
    <row r="19" spans="1:3" ht="14.25">
      <c r="A19" s="34"/>
      <c r="B19" s="23"/>
      <c r="C19" s="235"/>
    </row>
    <row r="20" spans="1:3" ht="14.25">
      <c r="A20" s="34"/>
      <c r="B20" s="23"/>
      <c r="C20" s="235"/>
    </row>
    <row r="21" spans="1:3" ht="14.25">
      <c r="A21" s="30"/>
      <c r="B21" s="23" t="s">
        <v>236</v>
      </c>
      <c r="C21" s="237">
        <v>810000</v>
      </c>
    </row>
    <row r="22" spans="1:3" ht="14.25">
      <c r="A22" s="23"/>
      <c r="B22" s="23"/>
      <c r="C22" s="235"/>
    </row>
    <row r="23" spans="1:9" ht="14.25">
      <c r="A23" s="23"/>
      <c r="B23" s="23"/>
      <c r="C23" s="235"/>
      <c r="I23" s="107"/>
    </row>
    <row r="24" spans="1:3" ht="14.25">
      <c r="A24" s="23"/>
      <c r="B24" s="23"/>
      <c r="C24" s="235"/>
    </row>
    <row r="25" spans="1:3" ht="14.25">
      <c r="A25" s="23"/>
      <c r="B25" s="23"/>
      <c r="C25" s="235"/>
    </row>
    <row r="26" spans="1:3" ht="14.25">
      <c r="A26" s="23"/>
      <c r="B26" s="23"/>
      <c r="C26" s="235"/>
    </row>
    <row r="27" spans="1:3" ht="14.25">
      <c r="A27" s="23"/>
      <c r="B27" s="23"/>
      <c r="C27" s="235"/>
    </row>
    <row r="28" spans="1:3" ht="14.25">
      <c r="A28" s="23"/>
      <c r="B28" s="23"/>
      <c r="C28" s="235"/>
    </row>
    <row r="29" spans="1:3" ht="14.25">
      <c r="A29" s="23"/>
      <c r="B29" s="23"/>
      <c r="C29" s="235"/>
    </row>
    <row r="30" spans="1:3" ht="14.25">
      <c r="A30" s="23"/>
      <c r="B30" s="23"/>
      <c r="C30" s="235"/>
    </row>
    <row r="31" spans="1:3" ht="14.25">
      <c r="A31" s="23"/>
      <c r="B31" s="30" t="s">
        <v>40</v>
      </c>
      <c r="C31" s="236">
        <f>SUM(C16:C30)</f>
        <v>3810000</v>
      </c>
    </row>
    <row r="32" spans="1:3" ht="14.25">
      <c r="A32" s="23"/>
      <c r="B32" s="23"/>
      <c r="C32" s="23"/>
    </row>
    <row r="33" spans="1:3" ht="14.25">
      <c r="A33" s="23"/>
      <c r="B33" s="23"/>
      <c r="C33" s="23"/>
    </row>
  </sheetData>
  <sheetProtection/>
  <mergeCells count="3">
    <mergeCell ref="A4:C4"/>
    <mergeCell ref="B9:C9"/>
    <mergeCell ref="A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4.875" style="0" customWidth="1"/>
    <col min="2" max="2" width="27.375" style="0" customWidth="1"/>
    <col min="4" max="4" width="9.625" style="12" customWidth="1"/>
    <col min="5" max="5" width="11.125" style="81" customWidth="1"/>
  </cols>
  <sheetData>
    <row r="1" ht="12.75">
      <c r="E1" s="55"/>
    </row>
    <row r="2" spans="1:5" ht="12.75">
      <c r="A2" s="321" t="s">
        <v>196</v>
      </c>
      <c r="B2" s="321"/>
      <c r="C2" s="321"/>
      <c r="D2" s="321"/>
      <c r="E2" s="321"/>
    </row>
    <row r="3" ht="12.75">
      <c r="E3" s="55"/>
    </row>
    <row r="4" spans="1:5" ht="12.75">
      <c r="A4" s="307" t="s">
        <v>155</v>
      </c>
      <c r="B4" s="307"/>
      <c r="C4" s="307"/>
      <c r="D4" s="307"/>
      <c r="E4" s="307"/>
    </row>
    <row r="5" spans="1:5" ht="12.75">
      <c r="A5" s="347" t="s">
        <v>364</v>
      </c>
      <c r="B5" s="347"/>
      <c r="C5" s="2"/>
      <c r="E5" s="55"/>
    </row>
    <row r="6" spans="1:5" ht="12.75">
      <c r="A6" s="2"/>
      <c r="B6" s="2"/>
      <c r="C6" s="2"/>
      <c r="E6" s="55"/>
    </row>
    <row r="7" spans="1:5" ht="12.75">
      <c r="A7" s="2"/>
      <c r="B7" s="2"/>
      <c r="C7" s="2"/>
      <c r="E7" s="55"/>
    </row>
    <row r="8" spans="1:5" ht="14.25">
      <c r="A8" s="2"/>
      <c r="B8" s="2"/>
      <c r="C8" s="2"/>
      <c r="E8" s="67"/>
    </row>
    <row r="9" spans="1:5" ht="14.25">
      <c r="A9" s="9"/>
      <c r="B9" s="9" t="s">
        <v>74</v>
      </c>
      <c r="C9" s="2"/>
      <c r="E9" s="67" t="s">
        <v>228</v>
      </c>
    </row>
    <row r="10" spans="1:5" ht="12.75">
      <c r="A10" s="2"/>
      <c r="B10" s="2"/>
      <c r="C10" s="2"/>
      <c r="E10" s="55"/>
    </row>
    <row r="11" spans="1:5" ht="12.75">
      <c r="A11" s="97" t="s">
        <v>7</v>
      </c>
      <c r="B11" s="2"/>
      <c r="C11" s="2"/>
      <c r="E11" s="55"/>
    </row>
    <row r="12" spans="1:5" ht="12.75">
      <c r="A12" s="97"/>
      <c r="B12" s="222" t="s">
        <v>365</v>
      </c>
      <c r="C12" s="2"/>
      <c r="E12" s="55"/>
    </row>
    <row r="13" spans="1:5" ht="12.75">
      <c r="A13" s="9"/>
      <c r="B13" t="s">
        <v>14</v>
      </c>
      <c r="E13" s="259">
        <v>90000</v>
      </c>
    </row>
    <row r="14" ht="12.75">
      <c r="E14" s="259"/>
    </row>
    <row r="15" spans="1:5" ht="12.75">
      <c r="A15" s="9"/>
      <c r="B15" s="208"/>
      <c r="C15" s="208"/>
      <c r="D15" s="208"/>
      <c r="E15" s="293"/>
    </row>
    <row r="16" spans="1:5" ht="12.75">
      <c r="A16" s="9"/>
      <c r="B16" s="229" t="s">
        <v>366</v>
      </c>
      <c r="C16" s="152"/>
      <c r="D16" s="169"/>
      <c r="E16" s="267">
        <v>10000</v>
      </c>
    </row>
    <row r="17" spans="1:5" ht="12.75">
      <c r="A17" s="9"/>
      <c r="E17" s="259"/>
    </row>
    <row r="18" spans="1:5" ht="12.75">
      <c r="A18" s="9"/>
      <c r="B18" t="s">
        <v>367</v>
      </c>
      <c r="E18" s="259">
        <v>27000</v>
      </c>
    </row>
    <row r="19" spans="1:5" ht="12.75">
      <c r="A19" s="9"/>
      <c r="E19" s="259"/>
    </row>
    <row r="20" spans="1:5" ht="12.75">
      <c r="A20" s="9"/>
      <c r="E20" s="259"/>
    </row>
    <row r="21" ht="12.75">
      <c r="E21" s="259"/>
    </row>
    <row r="22" ht="12.75">
      <c r="E22" s="259"/>
    </row>
    <row r="23" spans="5:9" ht="12.75">
      <c r="E23" s="259"/>
      <c r="I23" t="s">
        <v>116</v>
      </c>
    </row>
    <row r="24" spans="1:5" ht="12.75">
      <c r="A24" s="307" t="s">
        <v>75</v>
      </c>
      <c r="B24" s="307"/>
      <c r="C24" s="307"/>
      <c r="E24" s="260">
        <f>SUM(E11:E23)</f>
        <v>127000</v>
      </c>
    </row>
    <row r="25" ht="12.75"/>
    <row r="26" ht="12.75"/>
    <row r="27" ht="12.75">
      <c r="B27" s="17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4">
    <mergeCell ref="A24:C24"/>
    <mergeCell ref="A4:E4"/>
    <mergeCell ref="A5:B5"/>
    <mergeCell ref="A2:E2"/>
  </mergeCells>
  <printOptions/>
  <pageMargins left="0.75" right="0.75" top="1" bottom="1" header="0.5" footer="0.5"/>
  <pageSetup horizontalDpi="300" verticalDpi="300" orientation="portrait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38"/>
  <sheetViews>
    <sheetView zoomScalePageLayoutView="0" workbookViewId="0" topLeftCell="A7">
      <selection activeCell="E15" sqref="E15"/>
    </sheetView>
  </sheetViews>
  <sheetFormatPr defaultColWidth="9.00390625" defaultRowHeight="12.75"/>
  <cols>
    <col min="1" max="1" width="19.375" style="47" customWidth="1"/>
    <col min="2" max="2" width="43.375" style="47" customWidth="1"/>
    <col min="3" max="3" width="11.375" style="47" customWidth="1"/>
    <col min="4" max="4" width="10.125" style="66" customWidth="1"/>
    <col min="5" max="16384" width="9.125" style="47" customWidth="1"/>
  </cols>
  <sheetData>
    <row r="1" spans="3:4" ht="14.25">
      <c r="C1" s="24"/>
      <c r="D1" s="24"/>
    </row>
    <row r="2" spans="1:4" ht="14.25">
      <c r="A2" s="319" t="s">
        <v>174</v>
      </c>
      <c r="B2" s="319"/>
      <c r="C2" s="319"/>
      <c r="D2" s="24"/>
    </row>
    <row r="3" spans="3:4" ht="14.25">
      <c r="C3" s="24"/>
      <c r="D3" s="24"/>
    </row>
    <row r="4" spans="1:4" ht="14.25">
      <c r="A4" s="320" t="s">
        <v>139</v>
      </c>
      <c r="B4" s="320"/>
      <c r="C4" s="320"/>
      <c r="D4" s="47"/>
    </row>
    <row r="5" spans="1:4" ht="14.25">
      <c r="A5" s="48" t="s">
        <v>234</v>
      </c>
      <c r="B5" s="46"/>
      <c r="C5" s="46"/>
      <c r="D5" s="47"/>
    </row>
    <row r="6" spans="1:4" ht="14.25">
      <c r="A6" s="46"/>
      <c r="B6" s="46"/>
      <c r="C6" s="46"/>
      <c r="D6" s="47"/>
    </row>
    <row r="7" spans="1:3" ht="14.25">
      <c r="A7" s="46"/>
      <c r="B7" s="46"/>
      <c r="C7" s="12"/>
    </row>
    <row r="8" spans="1:3" ht="14.25">
      <c r="A8" s="96"/>
      <c r="B8" s="96" t="s">
        <v>63</v>
      </c>
      <c r="C8" s="12"/>
    </row>
    <row r="9" spans="1:3" ht="14.25">
      <c r="A9" s="46"/>
      <c r="B9" s="46"/>
      <c r="C9" s="12"/>
    </row>
    <row r="10" spans="1:3" ht="14.25">
      <c r="A10" s="28"/>
      <c r="B10" s="28"/>
      <c r="C10" s="23"/>
    </row>
    <row r="11" spans="1:3" ht="14.25">
      <c r="A11" s="30" t="s">
        <v>43</v>
      </c>
      <c r="B11" s="29"/>
      <c r="C11" s="66" t="s">
        <v>228</v>
      </c>
    </row>
    <row r="12" spans="1:3" ht="14.25">
      <c r="A12" s="29"/>
      <c r="B12" s="29"/>
      <c r="C12" s="66"/>
    </row>
    <row r="13" spans="1:3" ht="14.25">
      <c r="A13" s="30"/>
      <c r="B13" s="64" t="s">
        <v>28</v>
      </c>
      <c r="C13" s="235">
        <v>300000</v>
      </c>
    </row>
    <row r="14" spans="1:3" ht="14.25">
      <c r="A14" s="23"/>
      <c r="B14" s="85" t="s">
        <v>432</v>
      </c>
      <c r="C14" s="66"/>
    </row>
    <row r="15" spans="1:3" ht="14.25">
      <c r="A15" s="23"/>
      <c r="B15" s="23"/>
      <c r="C15" s="66"/>
    </row>
    <row r="16" spans="1:3" ht="14.25">
      <c r="A16" s="28"/>
      <c r="B16" s="30" t="s">
        <v>41</v>
      </c>
      <c r="C16" s="238">
        <f>SUM(C13:C15)</f>
        <v>300000</v>
      </c>
    </row>
    <row r="17" spans="1:3" ht="14.25">
      <c r="A17" s="23"/>
      <c r="B17" s="23"/>
      <c r="C17" s="235"/>
    </row>
    <row r="18" spans="1:3" ht="14.25">
      <c r="A18" s="23"/>
      <c r="B18" s="23"/>
      <c r="C18" s="235"/>
    </row>
    <row r="19" spans="2:3" ht="14.25">
      <c r="B19" s="23"/>
      <c r="C19" s="235"/>
    </row>
    <row r="20" spans="1:3" ht="14.25">
      <c r="A20" s="34" t="s">
        <v>1</v>
      </c>
      <c r="B20" s="23"/>
      <c r="C20" s="235"/>
    </row>
    <row r="21" spans="1:3" ht="14.25">
      <c r="A21" s="30"/>
      <c r="B21" s="23"/>
      <c r="C21" s="235"/>
    </row>
    <row r="22" spans="1:3" ht="14.25">
      <c r="A22" s="30"/>
      <c r="C22" s="239"/>
    </row>
    <row r="23" spans="1:3" ht="14.25">
      <c r="A23" s="30"/>
      <c r="B23" s="99" t="s">
        <v>457</v>
      </c>
      <c r="C23" s="302">
        <f>SUM(C24:C29)</f>
        <v>6500000</v>
      </c>
    </row>
    <row r="24" spans="1:3" ht="14.25">
      <c r="A24" s="30"/>
      <c r="B24" s="23" t="s">
        <v>456</v>
      </c>
      <c r="C24" s="235">
        <v>6000000</v>
      </c>
    </row>
    <row r="25" spans="1:3" ht="14.25">
      <c r="A25" s="30"/>
      <c r="B25" s="23"/>
      <c r="C25" s="235"/>
    </row>
    <row r="26" spans="1:3" ht="14.25">
      <c r="A26" s="30"/>
      <c r="B26" s="23" t="s">
        <v>197</v>
      </c>
      <c r="C26" s="235">
        <v>500000</v>
      </c>
    </row>
    <row r="27" spans="1:3" ht="14.25">
      <c r="A27" s="30"/>
      <c r="B27" s="23"/>
      <c r="C27" s="235"/>
    </row>
    <row r="28" spans="1:3" ht="14.25">
      <c r="A28" s="30"/>
      <c r="B28" s="23"/>
      <c r="C28" s="235"/>
    </row>
    <row r="29" spans="1:3" ht="14.25">
      <c r="A29" s="30"/>
      <c r="B29" s="23"/>
      <c r="C29" s="235"/>
    </row>
    <row r="30" spans="1:3" ht="14.25">
      <c r="A30" s="30"/>
      <c r="B30" s="23" t="s">
        <v>236</v>
      </c>
      <c r="C30" s="302">
        <v>1755000</v>
      </c>
    </row>
    <row r="31" spans="1:3" ht="14.25">
      <c r="A31" s="30"/>
      <c r="B31" s="23"/>
      <c r="C31" s="235"/>
    </row>
    <row r="32" spans="1:3" ht="14.25">
      <c r="A32" s="30"/>
      <c r="B32" s="199"/>
      <c r="C32" s="240"/>
    </row>
    <row r="33" spans="1:3" ht="14.25">
      <c r="A33" s="30"/>
      <c r="B33" s="23"/>
      <c r="C33" s="235"/>
    </row>
    <row r="34" spans="1:3" ht="14.25">
      <c r="A34" s="28"/>
      <c r="B34" s="34" t="s">
        <v>40</v>
      </c>
      <c r="C34" s="236">
        <f>C23+C30</f>
        <v>8255000</v>
      </c>
    </row>
    <row r="35" ht="14.25"/>
    <row r="36" ht="14.25"/>
    <row r="37" ht="14.25"/>
    <row r="38" spans="2:3" ht="14.25">
      <c r="B38" s="172"/>
      <c r="C38" s="172"/>
    </row>
    <row r="39" ht="14.25"/>
    <row r="40" ht="14.25"/>
  </sheetData>
  <sheetProtection/>
  <mergeCells count="2">
    <mergeCell ref="A4:C4"/>
    <mergeCell ref="A2:C2"/>
  </mergeCells>
  <printOptions/>
  <pageMargins left="1.4960629921259843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7.1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321" t="s">
        <v>175</v>
      </c>
      <c r="B2" s="321"/>
      <c r="C2" s="321"/>
      <c r="D2" s="321"/>
      <c r="E2" s="321"/>
      <c r="F2" s="321"/>
      <c r="G2" s="321"/>
      <c r="H2" s="321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9" ht="12.75">
      <c r="A4" s="307" t="s">
        <v>239</v>
      </c>
      <c r="B4" s="307"/>
      <c r="C4" s="307"/>
      <c r="D4" s="307"/>
      <c r="E4" s="307"/>
      <c r="F4" s="307"/>
      <c r="G4" s="307"/>
      <c r="H4" s="307"/>
      <c r="I4" s="307"/>
    </row>
    <row r="5" spans="1:8" ht="12.75">
      <c r="A5" s="12"/>
      <c r="B5" s="241" t="s">
        <v>238</v>
      </c>
      <c r="C5" s="2"/>
      <c r="D5" s="2"/>
      <c r="E5" s="2"/>
      <c r="F5" s="2"/>
      <c r="G5" s="12"/>
      <c r="H5" s="12"/>
    </row>
    <row r="6" spans="1:8" ht="12.75">
      <c r="A6" s="12"/>
      <c r="B6" s="2"/>
      <c r="C6" s="2"/>
      <c r="D6" s="2"/>
      <c r="E6" s="2"/>
      <c r="F6" s="2"/>
      <c r="G6" s="12"/>
      <c r="H6" s="12"/>
    </row>
    <row r="7" spans="1:8" ht="12.75">
      <c r="A7" s="12"/>
      <c r="B7" s="59" t="s">
        <v>4</v>
      </c>
      <c r="C7" s="12"/>
      <c r="D7" s="12"/>
      <c r="E7" s="12"/>
      <c r="F7" s="12"/>
      <c r="G7" s="12"/>
      <c r="H7" s="12" t="s">
        <v>228</v>
      </c>
    </row>
    <row r="8" spans="1:8" ht="12.75">
      <c r="A8" s="12"/>
      <c r="B8" s="1" t="s">
        <v>117</v>
      </c>
      <c r="C8" s="1" t="s">
        <v>118</v>
      </c>
      <c r="D8" s="12"/>
      <c r="E8" s="12"/>
      <c r="F8" s="12"/>
      <c r="G8" s="12"/>
      <c r="H8" s="12"/>
    </row>
    <row r="9" spans="1:8" ht="12.75">
      <c r="A9" s="12"/>
      <c r="B9" s="19"/>
      <c r="C9" s="12"/>
      <c r="D9" s="12"/>
      <c r="E9" s="12"/>
      <c r="F9" s="12"/>
      <c r="G9" s="24"/>
      <c r="H9" s="12"/>
    </row>
    <row r="10" spans="1:8" ht="14.25">
      <c r="A10" s="12"/>
      <c r="B10" s="1"/>
      <c r="C10" s="12"/>
      <c r="D10" s="12"/>
      <c r="E10" s="12"/>
      <c r="F10" s="12"/>
      <c r="G10" s="12"/>
      <c r="H10" s="67"/>
    </row>
    <row r="11" spans="1:8" ht="12.75">
      <c r="A11" s="12"/>
      <c r="B11" s="97"/>
      <c r="C11" s="12" t="s">
        <v>240</v>
      </c>
      <c r="D11" s="12"/>
      <c r="E11" s="12"/>
      <c r="F11" s="12"/>
      <c r="G11" s="12"/>
      <c r="H11" s="242">
        <v>510000</v>
      </c>
    </row>
    <row r="12" spans="1:8" ht="12.75">
      <c r="A12" s="12"/>
      <c r="B12" s="97"/>
      <c r="C12" s="12" t="s">
        <v>241</v>
      </c>
      <c r="D12" s="12"/>
      <c r="E12" s="12"/>
      <c r="F12" s="12"/>
      <c r="G12" s="12"/>
      <c r="H12" s="242">
        <v>180000</v>
      </c>
    </row>
    <row r="13" spans="1:8" ht="12.75">
      <c r="A13" s="12"/>
      <c r="B13" s="97"/>
      <c r="C13" s="12" t="s">
        <v>242</v>
      </c>
      <c r="D13" s="12"/>
      <c r="E13" s="12"/>
      <c r="F13" s="12"/>
      <c r="G13" s="12"/>
      <c r="H13" s="242">
        <v>48600</v>
      </c>
    </row>
    <row r="14" spans="1:8" ht="12.75">
      <c r="A14" s="12"/>
      <c r="B14" s="2"/>
      <c r="C14" s="307" t="s">
        <v>41</v>
      </c>
      <c r="D14" s="307"/>
      <c r="E14" s="2"/>
      <c r="F14" s="2"/>
      <c r="G14" s="12"/>
      <c r="H14" s="243">
        <f>SUM(H11:H13)</f>
        <v>738600</v>
      </c>
    </row>
    <row r="15" spans="1:8" ht="12.75">
      <c r="A15" s="12"/>
      <c r="B15" s="2"/>
      <c r="C15" s="2"/>
      <c r="D15" s="2"/>
      <c r="E15" s="2"/>
      <c r="F15" s="2"/>
      <c r="G15" s="12"/>
      <c r="H15" s="243"/>
    </row>
    <row r="16" spans="1:8" ht="12.75">
      <c r="A16" s="12"/>
      <c r="B16" s="2"/>
      <c r="C16" s="2"/>
      <c r="D16" s="2"/>
      <c r="E16" s="2"/>
      <c r="F16" s="2"/>
      <c r="G16" s="12"/>
      <c r="H16" s="243"/>
    </row>
    <row r="17" spans="1:8" ht="12.75">
      <c r="A17" s="12"/>
      <c r="B17" s="2"/>
      <c r="C17" s="2"/>
      <c r="D17" s="2"/>
      <c r="E17" s="2"/>
      <c r="F17" s="2"/>
      <c r="G17" s="12"/>
      <c r="H17" s="243"/>
    </row>
    <row r="18" spans="1:8" ht="12.75">
      <c r="A18" s="12"/>
      <c r="B18" s="2"/>
      <c r="C18" s="2"/>
      <c r="D18" s="2"/>
      <c r="E18" s="2"/>
      <c r="F18" s="2"/>
      <c r="G18" s="12"/>
      <c r="H18" s="243"/>
    </row>
    <row r="19" spans="1:8" ht="12.75">
      <c r="A19" s="12"/>
      <c r="B19" s="2"/>
      <c r="C19" s="2"/>
      <c r="D19" s="2"/>
      <c r="E19" s="2"/>
      <c r="F19" s="2"/>
      <c r="G19" s="12"/>
      <c r="H19" s="243"/>
    </row>
    <row r="20" spans="1:8" ht="12.75">
      <c r="A20" s="12"/>
      <c r="B20" s="12"/>
      <c r="C20" s="12"/>
      <c r="D20" s="12"/>
      <c r="E20" s="1"/>
      <c r="F20" s="2"/>
      <c r="G20" s="12"/>
      <c r="H20" s="244"/>
    </row>
    <row r="21" spans="1:8" ht="12.75">
      <c r="A21" s="12"/>
      <c r="B21" s="9" t="s">
        <v>37</v>
      </c>
      <c r="C21" s="12"/>
      <c r="D21" s="12"/>
      <c r="E21" s="12"/>
      <c r="F21" s="12"/>
      <c r="G21" s="12"/>
      <c r="H21" s="244"/>
    </row>
    <row r="22" spans="1:8" ht="12.75">
      <c r="A22" s="12"/>
      <c r="B22" s="12"/>
      <c r="C22" s="12"/>
      <c r="D22" s="12"/>
      <c r="E22" s="12"/>
      <c r="F22" s="2"/>
      <c r="G22" s="12"/>
      <c r="H22" s="242"/>
    </row>
    <row r="23" spans="1:8" ht="12.75">
      <c r="A23" s="12"/>
      <c r="B23" s="12"/>
      <c r="C23" s="12"/>
      <c r="D23" s="12"/>
      <c r="E23" s="12"/>
      <c r="F23" s="12"/>
      <c r="G23" s="12"/>
      <c r="H23" s="242"/>
    </row>
    <row r="24" spans="1:8" ht="12.75">
      <c r="A24" s="12"/>
      <c r="B24" s="97"/>
      <c r="C24" s="8" t="s">
        <v>458</v>
      </c>
      <c r="D24" s="8"/>
      <c r="E24" s="12"/>
      <c r="F24" s="12"/>
      <c r="G24" s="12"/>
      <c r="H24" s="282">
        <f>SUM(H25:H29)</f>
        <v>120000</v>
      </c>
    </row>
    <row r="25" spans="1:8" ht="12.75">
      <c r="A25" s="12"/>
      <c r="B25" s="97"/>
      <c r="C25" s="12" t="s">
        <v>243</v>
      </c>
      <c r="D25" s="12"/>
      <c r="E25" s="12"/>
      <c r="F25" s="12"/>
      <c r="G25" s="12"/>
      <c r="H25" s="245">
        <v>50000</v>
      </c>
    </row>
    <row r="26" spans="1:8" ht="12.75">
      <c r="A26" s="12"/>
      <c r="B26" s="97"/>
      <c r="C26" s="12"/>
      <c r="D26" s="12"/>
      <c r="E26" s="12"/>
      <c r="F26" s="12"/>
      <c r="G26" s="12"/>
      <c r="H26" s="245"/>
    </row>
    <row r="27" spans="1:8" ht="12.75">
      <c r="A27" s="12"/>
      <c r="B27" s="97"/>
      <c r="C27" s="12" t="s">
        <v>244</v>
      </c>
      <c r="D27" s="12"/>
      <c r="E27" s="12"/>
      <c r="F27" s="12"/>
      <c r="G27" s="12"/>
      <c r="H27" s="245">
        <v>50000</v>
      </c>
    </row>
    <row r="28" spans="1:8" ht="12.75">
      <c r="A28" s="12"/>
      <c r="B28" s="97"/>
      <c r="C28" s="12"/>
      <c r="D28" s="12"/>
      <c r="E28" s="12"/>
      <c r="F28" s="12"/>
      <c r="G28" s="12"/>
      <c r="H28" s="245"/>
    </row>
    <row r="29" spans="1:8" ht="12.75">
      <c r="A29" s="12"/>
      <c r="B29" s="97"/>
      <c r="C29" s="12" t="s">
        <v>245</v>
      </c>
      <c r="D29" s="12"/>
      <c r="E29" s="12"/>
      <c r="F29" s="12"/>
      <c r="G29" s="12"/>
      <c r="H29" s="245">
        <v>20000</v>
      </c>
    </row>
    <row r="30" spans="1:8" ht="12.75">
      <c r="A30" s="12"/>
      <c r="B30" s="97"/>
      <c r="C30" s="12"/>
      <c r="D30" s="12"/>
      <c r="E30" s="12"/>
      <c r="F30" s="12"/>
      <c r="G30" s="12"/>
      <c r="H30" s="242"/>
    </row>
    <row r="31" spans="1:8" ht="12.75">
      <c r="A31" s="12"/>
      <c r="B31" s="97"/>
      <c r="C31" s="12"/>
      <c r="D31" s="12"/>
      <c r="E31" s="12"/>
      <c r="F31" s="12"/>
      <c r="G31" s="12"/>
      <c r="H31" s="242"/>
    </row>
    <row r="32" spans="1:8" ht="12.75">
      <c r="A32" s="12"/>
      <c r="B32" s="97"/>
      <c r="C32" s="12" t="s">
        <v>246</v>
      </c>
      <c r="D32" s="12"/>
      <c r="E32" s="12"/>
      <c r="F32" s="12"/>
      <c r="G32" s="12"/>
      <c r="H32" s="282">
        <v>50000</v>
      </c>
    </row>
    <row r="33" spans="1:8" ht="12.75">
      <c r="A33" s="12"/>
      <c r="B33" s="97"/>
      <c r="C33" s="12"/>
      <c r="D33" s="12"/>
      <c r="E33" s="12"/>
      <c r="F33" s="12"/>
      <c r="G33" s="12"/>
      <c r="H33" s="242"/>
    </row>
    <row r="34" spans="1:8" ht="12.75">
      <c r="A34" s="12"/>
      <c r="B34" s="97"/>
      <c r="C34" s="12" t="s">
        <v>247</v>
      </c>
      <c r="D34" s="12"/>
      <c r="E34" s="12"/>
      <c r="F34" s="12"/>
      <c r="G34" s="12"/>
      <c r="H34" s="282">
        <v>180000</v>
      </c>
    </row>
    <row r="35" spans="1:8" ht="12.75">
      <c r="A35" s="12"/>
      <c r="B35" s="59"/>
      <c r="C35" s="12"/>
      <c r="D35" s="12"/>
      <c r="E35" s="12"/>
      <c r="F35" s="12"/>
      <c r="G35" s="12"/>
      <c r="H35" s="242"/>
    </row>
    <row r="36" spans="1:8" ht="12.75">
      <c r="A36" s="12"/>
      <c r="B36" s="59"/>
      <c r="C36" s="12"/>
      <c r="D36" s="12"/>
      <c r="E36" s="12"/>
      <c r="F36" s="12"/>
      <c r="G36" s="12"/>
      <c r="H36" s="242"/>
    </row>
    <row r="37" spans="1:8" ht="12.75">
      <c r="A37" s="12"/>
      <c r="B37" s="97"/>
      <c r="C37" s="12" t="s">
        <v>248</v>
      </c>
      <c r="D37" s="12"/>
      <c r="E37" s="12"/>
      <c r="F37" s="12"/>
      <c r="G37" s="12"/>
      <c r="H37" s="242">
        <v>94500</v>
      </c>
    </row>
    <row r="38" spans="1:8" ht="12.75">
      <c r="A38" s="12"/>
      <c r="B38" s="12"/>
      <c r="C38" s="12"/>
      <c r="D38" s="12"/>
      <c r="E38" s="12"/>
      <c r="F38" s="12"/>
      <c r="G38" s="12"/>
      <c r="H38" s="242"/>
    </row>
    <row r="39" spans="1:8" ht="12.75">
      <c r="A39" s="12"/>
      <c r="B39" s="2"/>
      <c r="C39" s="9" t="s">
        <v>40</v>
      </c>
      <c r="D39" s="9"/>
      <c r="E39" s="9"/>
      <c r="F39" s="12"/>
      <c r="G39" s="12"/>
      <c r="H39" s="243">
        <f>H24+H32+H34+H37</f>
        <v>444500</v>
      </c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8" ht="12.75">
      <c r="A42" s="12"/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</sheetData>
  <sheetProtection/>
  <mergeCells count="3">
    <mergeCell ref="C14:D14"/>
    <mergeCell ref="A4:I4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3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1.375" style="0" customWidth="1"/>
    <col min="2" max="2" width="28.125" style="0" customWidth="1"/>
    <col min="3" max="3" width="11.625" style="0" customWidth="1"/>
    <col min="4" max="4" width="10.125" style="12" customWidth="1"/>
    <col min="5" max="5" width="10.875" style="0" customWidth="1"/>
  </cols>
  <sheetData>
    <row r="1" ht="12.75">
      <c r="D1"/>
    </row>
    <row r="2" spans="1:4" ht="12.75">
      <c r="A2" s="321" t="s">
        <v>176</v>
      </c>
      <c r="B2" s="321"/>
      <c r="C2" s="321"/>
      <c r="D2" s="321"/>
    </row>
    <row r="3" ht="12.75">
      <c r="D3"/>
    </row>
    <row r="4" spans="1:4" ht="12.75">
      <c r="A4" s="307" t="s">
        <v>140</v>
      </c>
      <c r="B4" s="307"/>
      <c r="C4" s="307"/>
      <c r="D4" s="307"/>
    </row>
    <row r="5" spans="1:4" ht="12.75">
      <c r="A5" t="s">
        <v>249</v>
      </c>
      <c r="D5"/>
    </row>
    <row r="6" ht="12.75">
      <c r="D6"/>
    </row>
    <row r="7" ht="12.75"/>
    <row r="8" ht="12.75"/>
    <row r="9" ht="12.75"/>
    <row r="10" spans="1:4" ht="12.75">
      <c r="A10" s="1"/>
      <c r="B10" s="322" t="s">
        <v>5</v>
      </c>
      <c r="C10" s="322"/>
      <c r="D10" s="12" t="s">
        <v>228</v>
      </c>
    </row>
    <row r="11" ht="12.75"/>
    <row r="12" spans="1:4" ht="14.25">
      <c r="A12" s="59" t="s">
        <v>37</v>
      </c>
      <c r="D12" s="27"/>
    </row>
    <row r="13" ht="14.25">
      <c r="D13" s="27"/>
    </row>
    <row r="14" spans="1:2" ht="12.75">
      <c r="A14" s="1"/>
      <c r="B14" s="1"/>
    </row>
    <row r="15" spans="1:2" ht="12.75">
      <c r="A15" s="1"/>
      <c r="B15" s="1"/>
    </row>
    <row r="16" spans="1:2" ht="12.75">
      <c r="A16" s="9"/>
      <c r="B16" s="12"/>
    </row>
    <row r="17" spans="1:2" ht="12.75">
      <c r="A17" s="9"/>
      <c r="B17" s="12"/>
    </row>
    <row r="18" spans="1:4" ht="12.75">
      <c r="A18" s="9"/>
      <c r="B18" t="s">
        <v>250</v>
      </c>
      <c r="D18" s="242">
        <v>300000</v>
      </c>
    </row>
    <row r="19" spans="1:4" ht="12.75">
      <c r="A19" s="9"/>
      <c r="D19" s="242"/>
    </row>
    <row r="20" spans="1:4" ht="12.75">
      <c r="A20" s="9"/>
      <c r="B20" t="s">
        <v>251</v>
      </c>
      <c r="D20" s="242">
        <v>250000</v>
      </c>
    </row>
    <row r="21" spans="1:4" ht="12.75">
      <c r="A21" s="9"/>
      <c r="B21" t="s">
        <v>446</v>
      </c>
      <c r="D21" s="242"/>
    </row>
    <row r="22" spans="1:4" ht="12.75">
      <c r="A22" s="9"/>
      <c r="D22" s="242"/>
    </row>
    <row r="23" spans="1:4" ht="12.75">
      <c r="A23" s="9"/>
      <c r="B23" t="s">
        <v>252</v>
      </c>
      <c r="D23" s="242">
        <v>750000</v>
      </c>
    </row>
    <row r="24" spans="1:4" ht="12.75">
      <c r="A24" s="9"/>
      <c r="D24" s="242"/>
    </row>
    <row r="25" spans="1:4" ht="12.75">
      <c r="A25" s="9"/>
      <c r="B25" t="s">
        <v>246</v>
      </c>
      <c r="D25" s="242">
        <v>200000</v>
      </c>
    </row>
    <row r="26" spans="1:4" ht="12.75">
      <c r="A26" s="9"/>
      <c r="B26" s="107" t="s">
        <v>447</v>
      </c>
      <c r="C26" s="148"/>
      <c r="D26" s="246"/>
    </row>
    <row r="27" spans="1:4" ht="12.75">
      <c r="A27" s="9"/>
      <c r="D27" s="242"/>
    </row>
    <row r="28" spans="1:4" ht="12.75">
      <c r="A28" s="9"/>
      <c r="B28" t="s">
        <v>253</v>
      </c>
      <c r="D28" s="242">
        <v>405000</v>
      </c>
    </row>
    <row r="29" spans="1:4" ht="12.75">
      <c r="A29" s="9"/>
      <c r="D29" s="242"/>
    </row>
    <row r="30" spans="1:4" ht="12.75">
      <c r="A30" s="9"/>
      <c r="B30" t="s">
        <v>254</v>
      </c>
      <c r="D30" s="242">
        <v>423000</v>
      </c>
    </row>
    <row r="31" spans="1:4" ht="12.75">
      <c r="A31" s="9"/>
      <c r="B31" t="s">
        <v>60</v>
      </c>
      <c r="D31" s="242"/>
    </row>
    <row r="32" ht="12.75">
      <c r="D32" s="242"/>
    </row>
    <row r="33" spans="1:4" ht="12.75">
      <c r="A33" s="9"/>
      <c r="D33" s="242"/>
    </row>
    <row r="34" ht="12.75">
      <c r="D34" s="242"/>
    </row>
    <row r="35" spans="1:4" ht="12.75">
      <c r="A35" s="2"/>
      <c r="B35" s="9" t="s">
        <v>40</v>
      </c>
      <c r="C35" s="2"/>
      <c r="D35" s="243">
        <f>SUM(D15:D32)</f>
        <v>2328000</v>
      </c>
    </row>
    <row r="36" ht="12.75"/>
    <row r="37" ht="12.75"/>
    <row r="38" ht="12.75"/>
    <row r="39" spans="2:4" ht="12.75">
      <c r="B39" s="173"/>
      <c r="C39" s="173"/>
      <c r="D39" s="173"/>
    </row>
    <row r="40" ht="12.75"/>
    <row r="41" ht="12.75"/>
    <row r="42" ht="12.75"/>
    <row r="43" ht="12.75"/>
    <row r="44" ht="12.75"/>
    <row r="45" ht="12.75"/>
    <row r="46" ht="12.75"/>
  </sheetData>
  <sheetProtection/>
  <mergeCells count="3">
    <mergeCell ref="B10:C10"/>
    <mergeCell ref="A4:D4"/>
    <mergeCell ref="A2:D2"/>
  </mergeCells>
  <printOptions/>
  <pageMargins left="0.75" right="0.75" top="1" bottom="1" header="0.5" footer="0.5"/>
  <pageSetup horizontalDpi="300" verticalDpi="300" orientation="portrait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7">
      <selection activeCell="E27" sqref="E27"/>
    </sheetView>
  </sheetViews>
  <sheetFormatPr defaultColWidth="9.00390625" defaultRowHeight="12.75"/>
  <cols>
    <col min="1" max="1" width="16.625" style="0" customWidth="1"/>
    <col min="2" max="2" width="39.25390625" style="0" customWidth="1"/>
    <col min="3" max="3" width="14.625" style="0" customWidth="1"/>
    <col min="4" max="4" width="12.875" style="0" customWidth="1"/>
    <col min="5" max="5" width="18.00390625" style="0" customWidth="1"/>
  </cols>
  <sheetData>
    <row r="1" spans="1:5" ht="15">
      <c r="A1" s="130"/>
      <c r="B1" s="130"/>
      <c r="C1" s="131"/>
      <c r="D1" s="130"/>
      <c r="E1" s="130"/>
    </row>
    <row r="2" spans="1:5" ht="15.75">
      <c r="A2" s="202"/>
      <c r="B2" s="328" t="s">
        <v>433</v>
      </c>
      <c r="C2" s="328"/>
      <c r="D2" s="328"/>
      <c r="E2" s="328"/>
    </row>
    <row r="3" spans="1:5" ht="15">
      <c r="A3" s="130"/>
      <c r="B3" s="130"/>
      <c r="C3" s="131"/>
      <c r="D3" s="130"/>
      <c r="E3" s="130"/>
    </row>
    <row r="4" spans="1:5" ht="15.75">
      <c r="A4" s="326" t="s">
        <v>401</v>
      </c>
      <c r="B4" s="327"/>
      <c r="C4" s="327"/>
      <c r="D4" s="327"/>
      <c r="E4" s="327"/>
    </row>
    <row r="5" spans="1:5" ht="15.75">
      <c r="A5" s="130"/>
      <c r="B5" s="247" t="s">
        <v>234</v>
      </c>
      <c r="C5" s="133"/>
      <c r="D5" s="132"/>
      <c r="E5" s="130"/>
    </row>
    <row r="6" spans="1:5" ht="15.75">
      <c r="A6" s="134"/>
      <c r="B6" s="132"/>
      <c r="C6" s="133"/>
      <c r="D6" s="132"/>
      <c r="E6" s="130"/>
    </row>
    <row r="7" spans="1:5" ht="15.75">
      <c r="A7" s="134"/>
      <c r="B7" s="130"/>
      <c r="C7" s="131"/>
      <c r="D7" s="130"/>
      <c r="E7" s="130"/>
    </row>
    <row r="8" spans="1:5" ht="15.75">
      <c r="A8" s="134"/>
      <c r="B8" s="130"/>
      <c r="C8" s="131"/>
      <c r="D8" s="130"/>
      <c r="E8" s="130"/>
    </row>
    <row r="9" spans="1:5" ht="15.75">
      <c r="A9" s="135"/>
      <c r="B9" s="130"/>
      <c r="C9" s="131"/>
      <c r="D9" s="130"/>
      <c r="E9" s="136" t="s">
        <v>228</v>
      </c>
    </row>
    <row r="10" spans="1:5" ht="15">
      <c r="A10" s="130"/>
      <c r="B10" s="130"/>
      <c r="C10" s="131"/>
      <c r="D10" s="130"/>
      <c r="E10" s="130"/>
    </row>
    <row r="11" spans="1:5" ht="15.75">
      <c r="A11" s="132"/>
      <c r="B11" s="135"/>
      <c r="C11" s="133"/>
      <c r="D11" s="132"/>
      <c r="E11" s="250"/>
    </row>
    <row r="12" ht="12.75">
      <c r="E12" s="251"/>
    </row>
    <row r="13" spans="1:5" ht="15.75">
      <c r="A13" s="49" t="s">
        <v>4</v>
      </c>
      <c r="B13" s="329" t="s">
        <v>459</v>
      </c>
      <c r="C13" s="329"/>
      <c r="E13" s="253">
        <v>2150000</v>
      </c>
    </row>
    <row r="14" spans="2:5" ht="15.75">
      <c r="B14" s="122" t="s">
        <v>464</v>
      </c>
      <c r="C14" s="254">
        <v>50000</v>
      </c>
      <c r="E14" s="251"/>
    </row>
    <row r="15" spans="2:5" ht="15.75">
      <c r="B15" s="122" t="s">
        <v>465</v>
      </c>
      <c r="C15" s="254">
        <v>2000000</v>
      </c>
      <c r="E15" s="251"/>
    </row>
    <row r="16" spans="2:5" ht="15.75">
      <c r="B16" s="122" t="s">
        <v>466</v>
      </c>
      <c r="C16" s="254">
        <v>100000</v>
      </c>
      <c r="E16" s="251"/>
    </row>
    <row r="17" spans="2:5" ht="15">
      <c r="B17" s="122" t="s">
        <v>460</v>
      </c>
      <c r="C17" s="122"/>
      <c r="E17" s="251"/>
    </row>
    <row r="18" ht="12.75">
      <c r="E18" s="251"/>
    </row>
    <row r="19" spans="2:5" ht="15">
      <c r="B19" s="329" t="s">
        <v>23</v>
      </c>
      <c r="C19" s="329"/>
      <c r="E19" s="251"/>
    </row>
    <row r="20" spans="2:5" ht="15.75">
      <c r="B20" s="122" t="s">
        <v>463</v>
      </c>
      <c r="C20" s="254">
        <v>50000</v>
      </c>
      <c r="E20" s="253">
        <f>C20</f>
        <v>50000</v>
      </c>
    </row>
    <row r="21" spans="2:5" ht="15.75">
      <c r="B21" s="122" t="s">
        <v>462</v>
      </c>
      <c r="C21" s="251">
        <v>50000</v>
      </c>
      <c r="E21" s="253">
        <f>C21</f>
        <v>50000</v>
      </c>
    </row>
    <row r="22" spans="2:5" ht="15.75">
      <c r="B22" s="122"/>
      <c r="C22" s="251"/>
      <c r="E22" s="253"/>
    </row>
    <row r="23" spans="2:5" ht="15.75">
      <c r="B23" s="227" t="s">
        <v>468</v>
      </c>
      <c r="C23" s="251"/>
      <c r="E23" s="253"/>
    </row>
    <row r="24" spans="2:5" ht="15">
      <c r="B24" s="122"/>
      <c r="E24" s="251">
        <v>27000000</v>
      </c>
    </row>
    <row r="25" ht="12.75">
      <c r="E25" s="251"/>
    </row>
    <row r="26" spans="2:5" ht="15.75">
      <c r="B26" s="122" t="s">
        <v>467</v>
      </c>
      <c r="E26" s="251">
        <v>34618535</v>
      </c>
    </row>
    <row r="27" ht="12.75">
      <c r="E27" s="251"/>
    </row>
    <row r="28" ht="12.75">
      <c r="E28" s="251"/>
    </row>
    <row r="29" spans="2:5" ht="15.75">
      <c r="B29" s="51" t="s">
        <v>44</v>
      </c>
      <c r="E29" s="253">
        <f>SUM(E13:E28)</f>
        <v>63868535</v>
      </c>
    </row>
    <row r="30" ht="12.75">
      <c r="E30" s="251"/>
    </row>
    <row r="31" ht="12.75">
      <c r="E31" s="251"/>
    </row>
    <row r="32" spans="1:5" ht="15.75">
      <c r="A32" s="51" t="s">
        <v>37</v>
      </c>
      <c r="B32" s="51" t="s">
        <v>434</v>
      </c>
      <c r="C32" s="16"/>
      <c r="D32" s="5"/>
      <c r="E32" s="253">
        <f>SUM(E34:E38)</f>
        <v>8300000</v>
      </c>
    </row>
    <row r="33" spans="1:5" ht="15.75">
      <c r="A33" s="5"/>
      <c r="B33" s="51"/>
      <c r="C33" s="16"/>
      <c r="D33" s="5"/>
      <c r="E33" s="252"/>
    </row>
    <row r="34" spans="1:5" ht="15">
      <c r="A34" s="5"/>
      <c r="B34" s="122" t="s">
        <v>199</v>
      </c>
      <c r="C34" s="16"/>
      <c r="D34" s="5"/>
      <c r="E34" s="252">
        <v>6482000</v>
      </c>
    </row>
    <row r="35" spans="1:5" ht="15">
      <c r="A35" s="5"/>
      <c r="B35" s="122" t="s">
        <v>200</v>
      </c>
      <c r="C35" s="16"/>
      <c r="D35" s="5"/>
      <c r="E35" s="252">
        <v>975000</v>
      </c>
    </row>
    <row r="36" spans="1:5" ht="15">
      <c r="A36" s="5"/>
      <c r="B36" s="122" t="s">
        <v>201</v>
      </c>
      <c r="C36" s="16"/>
      <c r="D36" s="5"/>
      <c r="E36" s="252">
        <v>200000</v>
      </c>
    </row>
    <row r="37" spans="1:5" ht="15">
      <c r="A37" s="5"/>
      <c r="B37" s="122" t="s">
        <v>202</v>
      </c>
      <c r="C37" s="16"/>
      <c r="D37" s="5"/>
      <c r="E37" s="252">
        <v>12000</v>
      </c>
    </row>
    <row r="38" spans="1:5" ht="15">
      <c r="A38" s="5"/>
      <c r="B38" s="122" t="s">
        <v>435</v>
      </c>
      <c r="C38" s="16"/>
      <c r="D38" s="5"/>
      <c r="E38" s="252">
        <v>631000</v>
      </c>
    </row>
    <row r="39" spans="1:5" ht="15">
      <c r="A39" s="5"/>
      <c r="B39" s="122"/>
      <c r="C39" s="16"/>
      <c r="D39" s="5"/>
      <c r="E39" s="252"/>
    </row>
    <row r="40" spans="1:5" ht="15.75">
      <c r="A40" s="5"/>
      <c r="B40" s="122" t="s">
        <v>461</v>
      </c>
      <c r="C40" s="16"/>
      <c r="D40" s="5"/>
      <c r="E40" s="253">
        <v>500000</v>
      </c>
    </row>
    <row r="41" spans="1:5" ht="15">
      <c r="A41" s="5"/>
      <c r="B41" s="122"/>
      <c r="C41" s="16"/>
      <c r="D41" s="5"/>
      <c r="E41" s="252"/>
    </row>
    <row r="42" spans="1:5" ht="15.75">
      <c r="A42" s="5"/>
      <c r="B42" s="51" t="s">
        <v>204</v>
      </c>
      <c r="C42" s="144"/>
      <c r="D42" s="51"/>
      <c r="E42" s="253">
        <f>E32+E40</f>
        <v>8800000</v>
      </c>
    </row>
    <row r="43" spans="1:5" ht="15.75">
      <c r="A43" s="5"/>
      <c r="B43" s="51"/>
      <c r="C43" s="144"/>
      <c r="D43" s="51"/>
      <c r="E43" s="253"/>
    </row>
    <row r="44" spans="1:5" ht="15.75">
      <c r="A44" s="5"/>
      <c r="B44" s="51" t="s">
        <v>198</v>
      </c>
      <c r="C44" s="16"/>
      <c r="D44" s="5"/>
      <c r="E44" s="253">
        <f>E42*0.22</f>
        <v>1936000</v>
      </c>
    </row>
    <row r="45" spans="1:5" ht="15.75">
      <c r="A45" s="5"/>
      <c r="B45" s="51"/>
      <c r="C45" s="16"/>
      <c r="D45" s="5"/>
      <c r="E45" s="252"/>
    </row>
    <row r="46" spans="1:5" ht="15.75">
      <c r="A46" s="5"/>
      <c r="B46" s="51" t="s">
        <v>48</v>
      </c>
      <c r="C46" s="16"/>
      <c r="D46" s="5"/>
      <c r="E46" s="253">
        <f>E42+E44</f>
        <v>10736000</v>
      </c>
    </row>
    <row r="47" spans="1:5" ht="15.75">
      <c r="A47" s="14"/>
      <c r="B47" s="15"/>
      <c r="C47" s="16"/>
      <c r="D47" s="5"/>
      <c r="E47" s="253"/>
    </row>
    <row r="48" spans="1:5" ht="15.75">
      <c r="A48" s="14"/>
      <c r="B48" s="6"/>
      <c r="C48" s="16"/>
      <c r="D48" s="6"/>
      <c r="E48" s="252"/>
    </row>
    <row r="49" spans="1:5" ht="15.75">
      <c r="A49" s="14"/>
      <c r="B49" s="6"/>
      <c r="C49" s="16"/>
      <c r="D49" s="6"/>
      <c r="E49" s="252"/>
    </row>
    <row r="50" spans="1:5" ht="15.75">
      <c r="A50" s="14"/>
      <c r="B50" s="69"/>
      <c r="C50" s="16"/>
      <c r="D50" s="6"/>
      <c r="E50" s="252"/>
    </row>
    <row r="51" spans="1:5" ht="15.75">
      <c r="A51" s="14"/>
      <c r="B51" s="69"/>
      <c r="C51" s="16"/>
      <c r="D51" s="6"/>
      <c r="E51" s="252"/>
    </row>
    <row r="52" spans="1:5" ht="15.75">
      <c r="A52" s="14"/>
      <c r="B52" s="122"/>
      <c r="C52" s="16"/>
      <c r="D52" s="5"/>
      <c r="E52" s="252"/>
    </row>
    <row r="53" spans="1:5" ht="15.75">
      <c r="A53" s="14"/>
      <c r="B53" s="12"/>
      <c r="C53" s="16"/>
      <c r="D53" s="5"/>
      <c r="E53" s="252"/>
    </row>
    <row r="54" spans="1:5" ht="15.75">
      <c r="A54" s="14"/>
      <c r="B54" s="69"/>
      <c r="C54" s="16"/>
      <c r="D54" s="6"/>
      <c r="E54" s="252"/>
    </row>
    <row r="55" spans="1:5" ht="18.75" customHeight="1">
      <c r="A55" s="14"/>
      <c r="B55" s="218"/>
      <c r="C55" s="16"/>
      <c r="D55" s="6"/>
      <c r="E55" s="253"/>
    </row>
    <row r="56" spans="1:5" ht="15.75">
      <c r="A56" s="14"/>
      <c r="B56" s="69"/>
      <c r="C56" s="16"/>
      <c r="D56" s="6"/>
      <c r="E56" s="252"/>
    </row>
    <row r="57" spans="1:5" ht="15.75">
      <c r="A57" s="14"/>
      <c r="B57" s="69"/>
      <c r="C57" s="16"/>
      <c r="D57" s="6"/>
      <c r="E57" s="252"/>
    </row>
    <row r="58" spans="1:5" ht="15.75">
      <c r="A58" s="14"/>
      <c r="B58" s="15"/>
      <c r="C58" s="16"/>
      <c r="D58" s="5"/>
      <c r="E58" s="252"/>
    </row>
    <row r="59" spans="1:5" ht="15.75">
      <c r="A59" s="14"/>
      <c r="B59" s="52"/>
      <c r="C59" s="16"/>
      <c r="D59" s="5"/>
      <c r="E59" s="252"/>
    </row>
    <row r="60" spans="1:5" ht="15.75">
      <c r="A60" s="14"/>
      <c r="B60" s="52"/>
      <c r="C60" s="16"/>
      <c r="D60" s="5"/>
      <c r="E60" s="252"/>
    </row>
    <row r="61" spans="1:5" ht="15.75">
      <c r="A61" s="14"/>
      <c r="B61" s="5"/>
      <c r="C61" s="16"/>
      <c r="D61" s="5"/>
      <c r="E61" s="252"/>
    </row>
    <row r="62" spans="1:5" ht="15.75">
      <c r="A62" s="14"/>
      <c r="B62" s="5"/>
      <c r="C62" s="16"/>
      <c r="D62" s="5"/>
      <c r="E62" s="252"/>
    </row>
    <row r="63" spans="1:5" ht="15.75">
      <c r="A63" s="14"/>
      <c r="B63" s="5"/>
      <c r="C63" s="16"/>
      <c r="D63" s="5"/>
      <c r="E63" s="252"/>
    </row>
    <row r="64" spans="1:5" ht="15.75">
      <c r="A64" s="14"/>
      <c r="B64" s="5"/>
      <c r="C64" s="16"/>
      <c r="D64" s="5"/>
      <c r="E64" s="252"/>
    </row>
    <row r="65" spans="1:5" ht="15.75">
      <c r="A65" s="14"/>
      <c r="B65" s="15"/>
      <c r="C65" s="16"/>
      <c r="D65" s="5"/>
      <c r="E65" s="252"/>
    </row>
    <row r="66" spans="1:5" ht="15.75">
      <c r="A66" s="14"/>
      <c r="B66" s="323"/>
      <c r="C66" s="323"/>
      <c r="D66" s="323"/>
      <c r="E66" s="252"/>
    </row>
    <row r="67" spans="1:5" ht="15.75">
      <c r="A67" s="14"/>
      <c r="B67" s="6"/>
      <c r="C67" s="6"/>
      <c r="D67" s="6"/>
      <c r="E67" s="252"/>
    </row>
    <row r="68" spans="1:5" ht="15.75">
      <c r="A68" s="14"/>
      <c r="B68" s="6"/>
      <c r="C68" s="6"/>
      <c r="D68" s="6"/>
      <c r="E68" s="252"/>
    </row>
    <row r="69" spans="1:5" ht="15.75">
      <c r="A69" s="14"/>
      <c r="B69" s="194"/>
      <c r="C69" s="195"/>
      <c r="D69" s="185"/>
      <c r="E69" s="249"/>
    </row>
    <row r="70" spans="1:5" ht="15.75">
      <c r="A70" s="14"/>
      <c r="B70" s="194"/>
      <c r="C70" s="195"/>
      <c r="D70" s="185"/>
      <c r="E70" s="249"/>
    </row>
    <row r="71" spans="1:5" ht="15.75">
      <c r="A71" s="14"/>
      <c r="B71" s="194"/>
      <c r="C71" s="195"/>
      <c r="D71" s="185"/>
      <c r="E71" s="249"/>
    </row>
    <row r="72" spans="1:5" ht="15.75">
      <c r="A72" s="14"/>
      <c r="B72" s="194"/>
      <c r="C72" s="195"/>
      <c r="D72" s="185"/>
      <c r="E72" s="249"/>
    </row>
    <row r="73" spans="2:5" ht="15.75">
      <c r="B73" s="14"/>
      <c r="C73" s="6"/>
      <c r="D73" s="6"/>
      <c r="E73" s="253"/>
    </row>
    <row r="74" spans="1:5" ht="15">
      <c r="A74" s="6"/>
      <c r="B74" s="5"/>
      <c r="C74" s="80"/>
      <c r="D74" s="5"/>
      <c r="E74" s="252"/>
    </row>
    <row r="75" spans="1:5" ht="15.75">
      <c r="A75" s="14"/>
      <c r="B75" s="324"/>
      <c r="C75" s="324"/>
      <c r="D75" s="5"/>
      <c r="E75" s="252"/>
    </row>
    <row r="76" spans="1:5" ht="15.75">
      <c r="A76" s="14"/>
      <c r="B76" s="53"/>
      <c r="C76" s="80"/>
      <c r="D76" s="5"/>
      <c r="E76" s="252"/>
    </row>
    <row r="77" spans="1:5" ht="15.75">
      <c r="A77" s="14"/>
      <c r="B77" s="53"/>
      <c r="C77" s="80"/>
      <c r="D77" s="5"/>
      <c r="E77" s="252"/>
    </row>
    <row r="78" spans="1:5" ht="15.75">
      <c r="A78" s="14"/>
      <c r="B78" s="194"/>
      <c r="C78" s="201"/>
      <c r="D78" s="185"/>
      <c r="E78" s="249"/>
    </row>
    <row r="79" spans="1:5" ht="15.75">
      <c r="A79" s="14"/>
      <c r="B79" s="194"/>
      <c r="C79" s="201"/>
      <c r="D79" s="185"/>
      <c r="E79" s="249"/>
    </row>
    <row r="80" spans="1:5" ht="15.75">
      <c r="A80" s="14"/>
      <c r="B80" s="194"/>
      <c r="C80" s="201"/>
      <c r="D80" s="185"/>
      <c r="E80" s="249"/>
    </row>
    <row r="81" spans="1:5" ht="15.75">
      <c r="A81" s="14"/>
      <c r="B81" s="53"/>
      <c r="C81" s="80"/>
      <c r="D81" s="5"/>
      <c r="E81" s="252"/>
    </row>
    <row r="82" spans="1:5" ht="15.75">
      <c r="A82" s="14"/>
      <c r="B82" s="139"/>
      <c r="C82" s="136"/>
      <c r="D82" s="130"/>
      <c r="E82" s="248"/>
    </row>
    <row r="83" spans="1:5" ht="15.75">
      <c r="A83" s="14"/>
      <c r="B83" s="53"/>
      <c r="C83" s="80"/>
      <c r="D83" s="5"/>
      <c r="E83" s="252"/>
    </row>
    <row r="84" spans="1:5" ht="15.75">
      <c r="A84" s="135"/>
      <c r="B84" s="138"/>
      <c r="C84" s="131"/>
      <c r="D84" s="130"/>
      <c r="E84" s="248"/>
    </row>
    <row r="85" spans="1:5" ht="15.75">
      <c r="A85" s="135"/>
      <c r="B85" s="130"/>
      <c r="C85" s="131"/>
      <c r="D85" s="130"/>
      <c r="E85" s="248"/>
    </row>
    <row r="86" spans="1:5" ht="15.75">
      <c r="A86" s="135"/>
      <c r="B86" s="130"/>
      <c r="C86" s="131"/>
      <c r="D86" s="130"/>
      <c r="E86" s="248"/>
    </row>
    <row r="87" spans="1:5" ht="15.75">
      <c r="A87" s="135"/>
      <c r="B87" s="185"/>
      <c r="C87" s="200"/>
      <c r="D87" s="130"/>
      <c r="E87" s="248"/>
    </row>
    <row r="88" spans="1:5" ht="15.75">
      <c r="A88" s="135"/>
      <c r="B88" s="185"/>
      <c r="C88" s="200"/>
      <c r="D88" s="130"/>
      <c r="E88" s="248"/>
    </row>
    <row r="89" spans="1:5" ht="15.75">
      <c r="A89" s="135"/>
      <c r="B89" s="130"/>
      <c r="C89" s="131"/>
      <c r="D89" s="130"/>
      <c r="E89" s="248"/>
    </row>
    <row r="90" spans="1:5" ht="15.75">
      <c r="A90" s="135"/>
      <c r="B90" s="130"/>
      <c r="C90" s="131"/>
      <c r="D90" s="130"/>
      <c r="E90" s="248"/>
    </row>
    <row r="91" spans="1:5" ht="15.75">
      <c r="A91" s="135"/>
      <c r="B91" s="325"/>
      <c r="C91" s="325"/>
      <c r="D91" s="325"/>
      <c r="E91" s="248"/>
    </row>
    <row r="92" spans="1:5" ht="15.75">
      <c r="A92" s="135"/>
      <c r="B92" s="130"/>
      <c r="C92" s="136"/>
      <c r="D92" s="130"/>
      <c r="E92" s="248"/>
    </row>
    <row r="93" spans="1:5" ht="15.75">
      <c r="A93" s="135"/>
      <c r="B93" s="130"/>
      <c r="C93" s="136"/>
      <c r="D93" s="130"/>
      <c r="E93" s="248"/>
    </row>
    <row r="94" spans="1:5" ht="49.5" customHeight="1">
      <c r="A94" s="135"/>
      <c r="B94" s="194"/>
      <c r="C94" s="195"/>
      <c r="D94" s="185"/>
      <c r="E94" s="249"/>
    </row>
    <row r="95" spans="1:5" ht="15.75">
      <c r="A95" s="135"/>
      <c r="B95" s="194"/>
      <c r="C95" s="195"/>
      <c r="D95" s="185"/>
      <c r="E95" s="249"/>
    </row>
    <row r="96" spans="1:5" ht="15.75">
      <c r="A96" s="135"/>
      <c r="B96" s="194"/>
      <c r="C96" s="195"/>
      <c r="D96" s="185"/>
      <c r="E96" s="249"/>
    </row>
    <row r="97" spans="1:5" ht="15.75">
      <c r="A97" s="135"/>
      <c r="B97" s="194"/>
      <c r="C97" s="195"/>
      <c r="D97" s="185"/>
      <c r="E97" s="249"/>
    </row>
    <row r="98" spans="1:5" ht="15.75">
      <c r="A98" s="135"/>
      <c r="B98" s="194"/>
      <c r="C98" s="195"/>
      <c r="D98" s="185"/>
      <c r="E98" s="249"/>
    </row>
    <row r="99" spans="1:5" ht="15.75">
      <c r="A99" s="135"/>
      <c r="B99" s="194"/>
      <c r="C99" s="195"/>
      <c r="D99" s="185"/>
      <c r="E99" s="249"/>
    </row>
    <row r="100" spans="1:5" ht="15.75">
      <c r="A100" s="135"/>
      <c r="B100" s="194"/>
      <c r="C100" s="195"/>
      <c r="D100" s="185"/>
      <c r="E100" s="249"/>
    </row>
    <row r="101" spans="1:5" ht="15.75">
      <c r="A101" s="135"/>
      <c r="B101" s="194"/>
      <c r="C101" s="195"/>
      <c r="D101" s="185"/>
      <c r="E101" s="249"/>
    </row>
    <row r="102" spans="1:5" ht="15.75">
      <c r="A102" s="135"/>
      <c r="B102" s="194"/>
      <c r="C102" s="195"/>
      <c r="D102" s="185"/>
      <c r="E102" s="249"/>
    </row>
    <row r="103" spans="1:5" ht="15.75">
      <c r="A103" s="135"/>
      <c r="B103" s="51"/>
      <c r="C103" s="51"/>
      <c r="D103" s="51"/>
      <c r="E103" s="253"/>
    </row>
    <row r="104" spans="1:5" ht="15.75">
      <c r="A104" s="135"/>
      <c r="B104" s="194"/>
      <c r="C104" s="195"/>
      <c r="D104" s="185"/>
      <c r="E104" s="249"/>
    </row>
    <row r="105" spans="1:5" ht="15.75">
      <c r="A105" s="14"/>
      <c r="B105" s="145"/>
      <c r="C105" s="144"/>
      <c r="D105" s="51"/>
      <c r="E105" s="253"/>
    </row>
    <row r="106" spans="1:5" ht="15.75">
      <c r="A106" s="14"/>
      <c r="B106" s="219"/>
      <c r="C106" s="144"/>
      <c r="D106" s="51"/>
      <c r="E106" s="254"/>
    </row>
    <row r="107" spans="1:5" ht="15.75">
      <c r="A107" s="14"/>
      <c r="B107" s="145"/>
      <c r="C107" s="144"/>
      <c r="D107" s="51"/>
      <c r="E107" s="253"/>
    </row>
    <row r="108" spans="1:5" ht="15.75">
      <c r="A108" s="14"/>
      <c r="B108" s="204"/>
      <c r="C108" s="202"/>
      <c r="D108" s="203"/>
      <c r="E108" s="255"/>
    </row>
    <row r="109" spans="1:5" ht="15.75">
      <c r="A109" s="14"/>
      <c r="B109" s="204"/>
      <c r="C109" s="205"/>
      <c r="D109" s="153"/>
      <c r="E109" s="255"/>
    </row>
    <row r="110" spans="1:5" ht="15.75">
      <c r="A110" s="14"/>
      <c r="B110" s="220"/>
      <c r="C110" s="202"/>
      <c r="D110" s="203"/>
      <c r="E110" s="255"/>
    </row>
    <row r="111" spans="1:5" ht="15.75">
      <c r="A111" s="14"/>
      <c r="B111" s="147"/>
      <c r="C111" s="141"/>
      <c r="D111" s="51"/>
      <c r="E111" s="253"/>
    </row>
    <row r="112" spans="1:5" ht="15.75">
      <c r="A112" s="14"/>
      <c r="B112" s="147"/>
      <c r="C112" s="141"/>
      <c r="D112" s="51"/>
      <c r="E112" s="253"/>
    </row>
    <row r="113" spans="1:5" ht="15.75">
      <c r="A113" s="14"/>
      <c r="B113" s="95"/>
      <c r="C113" s="16"/>
      <c r="D113" s="5"/>
      <c r="E113" s="252"/>
    </row>
    <row r="114" spans="1:5" ht="15.75">
      <c r="A114" s="5"/>
      <c r="B114" s="145"/>
      <c r="C114" s="144"/>
      <c r="D114" s="51"/>
      <c r="E114" s="253"/>
    </row>
    <row r="115" ht="15">
      <c r="A115" s="5"/>
    </row>
  </sheetData>
  <sheetProtection/>
  <mergeCells count="7">
    <mergeCell ref="B66:D66"/>
    <mergeCell ref="B75:C75"/>
    <mergeCell ref="B91:D91"/>
    <mergeCell ref="A4:E4"/>
    <mergeCell ref="B2:E2"/>
    <mergeCell ref="B13:C13"/>
    <mergeCell ref="B19:C19"/>
  </mergeCells>
  <printOptions/>
  <pageMargins left="0.7" right="0.7" top="0.75" bottom="0.75" header="0.3" footer="0.3"/>
  <pageSetup horizontalDpi="600" verticalDpi="600" orientation="portrait" paperSize="9" scale="78" r:id="rId2"/>
  <rowBreaks count="1" manualBreakCount="1">
    <brk id="59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88">
      <selection activeCell="E41" sqref="E41"/>
    </sheetView>
  </sheetViews>
  <sheetFormatPr defaultColWidth="9.00390625" defaultRowHeight="12.75"/>
  <cols>
    <col min="1" max="1" width="16.625" style="0" customWidth="1"/>
    <col min="2" max="2" width="39.25390625" style="0" customWidth="1"/>
    <col min="3" max="3" width="14.625" style="0" customWidth="1"/>
    <col min="4" max="4" width="12.875" style="0" customWidth="1"/>
    <col min="5" max="5" width="19.375" style="0" customWidth="1"/>
  </cols>
  <sheetData>
    <row r="1" spans="1:5" ht="15">
      <c r="A1" s="130"/>
      <c r="B1" s="130"/>
      <c r="C1" s="131"/>
      <c r="D1" s="130"/>
      <c r="E1" s="130"/>
    </row>
    <row r="2" spans="1:5" ht="15">
      <c r="A2" s="330" t="s">
        <v>177</v>
      </c>
      <c r="B2" s="330"/>
      <c r="C2" s="330"/>
      <c r="D2" s="330"/>
      <c r="E2" s="330"/>
    </row>
    <row r="3" spans="1:5" ht="15">
      <c r="A3" s="130"/>
      <c r="B3" s="130"/>
      <c r="C3" s="131"/>
      <c r="D3" s="130"/>
      <c r="E3" s="130"/>
    </row>
    <row r="4" spans="1:5" ht="15.75">
      <c r="A4" s="326" t="s">
        <v>259</v>
      </c>
      <c r="B4" s="327"/>
      <c r="C4" s="327"/>
      <c r="D4" s="327"/>
      <c r="E4" s="327"/>
    </row>
    <row r="5" spans="1:5" ht="15.75">
      <c r="A5" s="137"/>
      <c r="B5" s="247" t="s">
        <v>234</v>
      </c>
      <c r="C5" s="133"/>
      <c r="D5" s="132"/>
      <c r="E5" s="130"/>
    </row>
    <row r="6" spans="1:5" ht="15.75">
      <c r="A6" s="134"/>
      <c r="B6" s="132"/>
      <c r="C6" s="133"/>
      <c r="D6" s="132"/>
      <c r="E6" s="130"/>
    </row>
    <row r="7" spans="1:5" ht="15.75">
      <c r="A7" s="134"/>
      <c r="B7" s="130"/>
      <c r="C7" s="131"/>
      <c r="D7" s="130"/>
      <c r="E7" s="130"/>
    </row>
    <row r="8" spans="1:5" ht="15.75">
      <c r="A8" s="134"/>
      <c r="B8" s="130"/>
      <c r="C8" s="131"/>
      <c r="D8" s="130"/>
      <c r="E8" s="130"/>
    </row>
    <row r="9" ht="12.75">
      <c r="E9" s="251"/>
    </row>
    <row r="10" ht="12.75">
      <c r="E10" s="251"/>
    </row>
    <row r="11" spans="1:5" ht="15.75">
      <c r="A11" s="51" t="s">
        <v>37</v>
      </c>
      <c r="B11" s="51"/>
      <c r="C11" s="16"/>
      <c r="D11" s="5"/>
      <c r="E11" s="252"/>
    </row>
    <row r="12" spans="1:5" ht="15.75">
      <c r="A12" s="5"/>
      <c r="B12" s="51"/>
      <c r="C12" s="16"/>
      <c r="D12" s="5"/>
      <c r="E12" s="252"/>
    </row>
    <row r="13" spans="1:5" ht="15.75">
      <c r="A13" s="14"/>
      <c r="B13" s="15" t="s">
        <v>255</v>
      </c>
      <c r="C13" s="16"/>
      <c r="D13" s="5"/>
      <c r="E13" s="253">
        <f>SUM(C14:C19)</f>
        <v>2200000</v>
      </c>
    </row>
    <row r="14" spans="1:5" ht="15.75">
      <c r="A14" s="14"/>
      <c r="B14" s="6" t="s">
        <v>47</v>
      </c>
      <c r="C14" s="256">
        <v>1800000</v>
      </c>
      <c r="D14" s="6"/>
      <c r="E14" s="252"/>
    </row>
    <row r="15" spans="1:5" ht="15.75">
      <c r="A15" s="14"/>
      <c r="B15" s="6" t="s">
        <v>451</v>
      </c>
      <c r="C15" s="256">
        <v>400000</v>
      </c>
      <c r="D15" s="6"/>
      <c r="E15" s="252"/>
    </row>
    <row r="16" spans="1:5" ht="15.75">
      <c r="A16" s="14"/>
      <c r="B16" s="6"/>
      <c r="C16" s="256"/>
      <c r="D16" s="6"/>
      <c r="E16" s="252"/>
    </row>
    <row r="17" spans="1:5" ht="15.75">
      <c r="A17" s="14"/>
      <c r="B17" s="303" t="s">
        <v>487</v>
      </c>
      <c r="C17" s="256"/>
      <c r="D17" s="6"/>
      <c r="E17" s="253">
        <v>50000</v>
      </c>
    </row>
    <row r="18" spans="1:5" ht="30">
      <c r="A18" s="14"/>
      <c r="B18" s="69" t="s">
        <v>488</v>
      </c>
      <c r="C18" s="256"/>
      <c r="D18" s="6"/>
      <c r="E18" s="252"/>
    </row>
    <row r="19" spans="1:5" ht="15.75">
      <c r="A19" s="14"/>
      <c r="B19" s="305" t="s">
        <v>511</v>
      </c>
      <c r="C19" s="16"/>
      <c r="D19" s="6"/>
      <c r="E19" s="252">
        <v>500000</v>
      </c>
    </row>
    <row r="20" spans="1:5" ht="15.75">
      <c r="A20" s="14"/>
      <c r="B20" s="69"/>
      <c r="C20" s="16"/>
      <c r="D20" s="6"/>
      <c r="E20" s="252"/>
    </row>
    <row r="21" spans="1:5" ht="15.75">
      <c r="A21" s="14"/>
      <c r="B21" s="122" t="s">
        <v>256</v>
      </c>
      <c r="C21" s="16"/>
      <c r="D21" s="5"/>
      <c r="E21" s="253">
        <v>1411400</v>
      </c>
    </row>
    <row r="22" spans="1:5" ht="15.75">
      <c r="A22" s="14"/>
      <c r="B22" s="12"/>
      <c r="C22" s="16"/>
      <c r="D22" s="5"/>
      <c r="E22" s="252"/>
    </row>
    <row r="23" spans="1:5" ht="15.75">
      <c r="A23" s="14"/>
      <c r="B23" s="69"/>
      <c r="C23" s="16"/>
      <c r="D23" s="6"/>
      <c r="E23" s="252"/>
    </row>
    <row r="24" spans="1:5" ht="18.75" customHeight="1">
      <c r="A24" s="14"/>
      <c r="B24" s="218" t="s">
        <v>485</v>
      </c>
      <c r="C24" s="256">
        <v>480000</v>
      </c>
      <c r="D24" s="6"/>
      <c r="E24" s="253">
        <f>SUM(C24:C25)</f>
        <v>600000</v>
      </c>
    </row>
    <row r="25" spans="1:5" ht="15.75">
      <c r="A25" s="14"/>
      <c r="B25" s="69" t="s">
        <v>486</v>
      </c>
      <c r="C25" s="256">
        <v>120000</v>
      </c>
      <c r="D25" s="6"/>
      <c r="E25" s="252"/>
    </row>
    <row r="26" spans="1:5" ht="15.75">
      <c r="A26" s="14"/>
      <c r="B26" s="69"/>
      <c r="C26" s="16"/>
      <c r="D26" s="6"/>
      <c r="E26" s="252"/>
    </row>
    <row r="27" spans="1:5" ht="15.75">
      <c r="A27" s="14"/>
      <c r="B27" s="15" t="s">
        <v>257</v>
      </c>
      <c r="C27" s="16"/>
      <c r="D27" s="5"/>
      <c r="E27" s="253">
        <f>SUM(C28:C31)</f>
        <v>1600000</v>
      </c>
    </row>
    <row r="28" spans="1:5" ht="15.75">
      <c r="A28" s="14"/>
      <c r="B28" s="52" t="s">
        <v>30</v>
      </c>
      <c r="C28" s="256">
        <v>500000</v>
      </c>
      <c r="D28" s="5"/>
      <c r="E28" s="252"/>
    </row>
    <row r="29" spans="1:5" ht="15.75">
      <c r="A29" s="14"/>
      <c r="B29" s="5" t="s">
        <v>448</v>
      </c>
      <c r="C29" s="16"/>
      <c r="D29" s="5"/>
      <c r="E29" s="252"/>
    </row>
    <row r="30" spans="1:5" ht="15.75">
      <c r="A30" s="14"/>
      <c r="B30" s="5" t="s">
        <v>449</v>
      </c>
      <c r="C30" s="256">
        <v>850000</v>
      </c>
      <c r="D30" s="5"/>
      <c r="E30" s="252"/>
    </row>
    <row r="31" spans="1:5" ht="15.75">
      <c r="A31" s="14"/>
      <c r="B31" s="5" t="s">
        <v>450</v>
      </c>
      <c r="C31" s="256">
        <v>250000</v>
      </c>
      <c r="D31" s="5"/>
      <c r="E31" s="252"/>
    </row>
    <row r="32" spans="1:5" ht="15.75">
      <c r="A32" s="14"/>
      <c r="B32" s="52"/>
      <c r="C32" s="16"/>
      <c r="D32" s="5"/>
      <c r="E32" s="252"/>
    </row>
    <row r="33" spans="1:5" ht="15.75">
      <c r="A33" s="14"/>
      <c r="B33" s="5" t="s">
        <v>258</v>
      </c>
      <c r="C33" s="16"/>
      <c r="D33" s="5"/>
      <c r="E33" s="253">
        <f>C34+C35</f>
        <v>3000000</v>
      </c>
    </row>
    <row r="34" spans="1:5" ht="15.75">
      <c r="A34" s="14"/>
      <c r="B34" s="5" t="s">
        <v>469</v>
      </c>
      <c r="C34" s="16">
        <v>1800000</v>
      </c>
      <c r="D34" s="5"/>
      <c r="E34" s="253"/>
    </row>
    <row r="35" spans="1:5" ht="15.75">
      <c r="A35" s="14"/>
      <c r="B35" s="5" t="s">
        <v>470</v>
      </c>
      <c r="C35" s="16">
        <v>1200000</v>
      </c>
      <c r="D35" s="5"/>
      <c r="E35" s="253"/>
    </row>
    <row r="36" spans="1:5" ht="15.75">
      <c r="A36" s="14"/>
      <c r="B36" s="5"/>
      <c r="C36" s="16"/>
      <c r="D36" s="5"/>
      <c r="E36" s="252"/>
    </row>
    <row r="37" spans="1:6" ht="15.75">
      <c r="A37" s="14"/>
      <c r="B37" s="5" t="s">
        <v>264</v>
      </c>
      <c r="C37" s="16"/>
      <c r="D37" s="5"/>
      <c r="E37" s="253">
        <v>2514000</v>
      </c>
      <c r="F37" s="251"/>
    </row>
    <row r="38" spans="1:5" ht="15.75">
      <c r="A38" s="14"/>
      <c r="B38" s="5"/>
      <c r="C38" s="16"/>
      <c r="D38" s="5"/>
      <c r="E38" s="252"/>
    </row>
    <row r="39" spans="1:5" ht="15.75">
      <c r="A39" s="14"/>
      <c r="B39" s="15" t="s">
        <v>260</v>
      </c>
      <c r="C39" s="16"/>
      <c r="D39" s="5"/>
      <c r="E39" s="253">
        <v>700000</v>
      </c>
    </row>
    <row r="40" spans="1:5" ht="15.75">
      <c r="A40" s="14"/>
      <c r="B40" s="93" t="s">
        <v>108</v>
      </c>
      <c r="C40" s="301">
        <v>700000</v>
      </c>
      <c r="D40" s="93"/>
      <c r="E40" s="252"/>
    </row>
    <row r="41" spans="1:5" ht="15.75">
      <c r="A41" s="14"/>
      <c r="B41" s="6" t="s">
        <v>512</v>
      </c>
      <c r="C41" s="256">
        <v>3300000</v>
      </c>
      <c r="D41" s="6"/>
      <c r="E41" s="252">
        <f>C41</f>
        <v>3300000</v>
      </c>
    </row>
    <row r="42" spans="1:5" ht="15.75">
      <c r="A42" s="14"/>
      <c r="B42" s="6"/>
      <c r="C42" s="6"/>
      <c r="D42" s="6"/>
      <c r="E42" s="252"/>
    </row>
    <row r="43" spans="1:5" ht="31.5">
      <c r="A43" s="14"/>
      <c r="B43" s="194" t="s">
        <v>513</v>
      </c>
      <c r="C43" s="195"/>
      <c r="D43" s="185"/>
      <c r="E43" s="258">
        <v>635000</v>
      </c>
    </row>
    <row r="44" spans="1:5" ht="15.75">
      <c r="A44" s="14"/>
      <c r="B44" s="194"/>
      <c r="C44" s="195"/>
      <c r="D44" s="185"/>
      <c r="E44" s="249"/>
    </row>
    <row r="45" spans="2:5" ht="15.75">
      <c r="B45" s="14" t="s">
        <v>203</v>
      </c>
      <c r="C45" s="6"/>
      <c r="D45" s="6"/>
      <c r="E45" s="253">
        <f>SUM(E13:E43)</f>
        <v>16510400</v>
      </c>
    </row>
    <row r="46" spans="1:5" ht="15">
      <c r="A46" s="6"/>
      <c r="B46" s="5"/>
      <c r="C46" s="80"/>
      <c r="D46" s="5"/>
      <c r="E46" s="252"/>
    </row>
    <row r="47" spans="1:5" ht="15.75">
      <c r="A47" s="14"/>
      <c r="B47" s="324" t="s">
        <v>15</v>
      </c>
      <c r="C47" s="324"/>
      <c r="D47" s="5"/>
      <c r="E47" s="253">
        <f>SUM(E48:E51)</f>
        <v>700000</v>
      </c>
    </row>
    <row r="48" spans="1:5" ht="31.5">
      <c r="A48" s="14"/>
      <c r="B48" s="53" t="s">
        <v>261</v>
      </c>
      <c r="C48" s="80"/>
      <c r="D48" s="5"/>
      <c r="E48" s="252">
        <v>400000</v>
      </c>
    </row>
    <row r="49" spans="1:5" ht="15.75">
      <c r="A49" s="14"/>
      <c r="B49" s="53"/>
      <c r="C49" s="80"/>
      <c r="D49" s="5"/>
      <c r="E49" s="252"/>
    </row>
    <row r="50" spans="1:5" ht="15.75">
      <c r="A50" s="14"/>
      <c r="B50" s="194"/>
      <c r="C50" s="201"/>
      <c r="D50" s="185"/>
      <c r="E50" s="249"/>
    </row>
    <row r="51" spans="1:5" ht="31.5">
      <c r="A51" s="14"/>
      <c r="B51" s="194" t="s">
        <v>262</v>
      </c>
      <c r="C51" s="201"/>
      <c r="D51" s="185"/>
      <c r="E51" s="249">
        <v>300000</v>
      </c>
    </row>
    <row r="52" spans="1:5" ht="15.75">
      <c r="A52" s="14"/>
      <c r="B52" s="53"/>
      <c r="C52" s="80"/>
      <c r="D52" s="5"/>
      <c r="E52" s="252"/>
    </row>
    <row r="53" spans="1:5" ht="15.75">
      <c r="A53" s="14"/>
      <c r="B53" s="139"/>
      <c r="C53" s="136"/>
      <c r="D53" s="130"/>
      <c r="E53" s="257"/>
    </row>
    <row r="54" spans="1:5" ht="15.75">
      <c r="A54" s="14"/>
      <c r="B54" s="53"/>
      <c r="C54" s="80"/>
      <c r="D54" s="5"/>
      <c r="E54" s="252"/>
    </row>
    <row r="55" spans="1:5" ht="15.75">
      <c r="A55" s="135"/>
      <c r="B55" s="138" t="s">
        <v>263</v>
      </c>
      <c r="C55" s="131"/>
      <c r="D55" s="130"/>
      <c r="E55" s="257">
        <f>SUM(C56:C58)</f>
        <v>2919701</v>
      </c>
    </row>
    <row r="56" spans="1:5" ht="15.75">
      <c r="A56" s="135"/>
      <c r="B56" s="130" t="s">
        <v>82</v>
      </c>
      <c r="C56" s="131">
        <v>362000</v>
      </c>
      <c r="D56" s="130"/>
      <c r="E56" s="248"/>
    </row>
    <row r="57" spans="1:5" ht="15.75">
      <c r="A57" s="135"/>
      <c r="B57" s="130" t="s">
        <v>83</v>
      </c>
      <c r="C57" s="131">
        <v>148000</v>
      </c>
      <c r="D57" s="130"/>
      <c r="E57" s="248"/>
    </row>
    <row r="58" spans="1:5" ht="15.75">
      <c r="A58" s="135"/>
      <c r="B58" s="185" t="s">
        <v>51</v>
      </c>
      <c r="C58" s="200">
        <v>2409701</v>
      </c>
      <c r="D58" s="130"/>
      <c r="E58" s="248"/>
    </row>
    <row r="59" spans="1:5" ht="15.75">
      <c r="A59" s="135"/>
      <c r="B59" s="185"/>
      <c r="C59" s="200"/>
      <c r="D59" s="130"/>
      <c r="E59" s="248"/>
    </row>
    <row r="60" spans="1:5" ht="15.75">
      <c r="A60" s="135"/>
      <c r="B60" s="130"/>
      <c r="C60" s="131"/>
      <c r="D60" s="130"/>
      <c r="E60" s="248"/>
    </row>
    <row r="61" spans="1:5" ht="15.75">
      <c r="A61" s="135"/>
      <c r="B61" s="130"/>
      <c r="C61" s="131"/>
      <c r="D61" s="130"/>
      <c r="E61" s="248"/>
    </row>
    <row r="62" spans="1:5" ht="15.75">
      <c r="A62" s="135"/>
      <c r="B62" s="325" t="s">
        <v>506</v>
      </c>
      <c r="C62" s="325"/>
      <c r="D62" s="325"/>
      <c r="E62" s="257">
        <v>9600000</v>
      </c>
    </row>
    <row r="63" spans="1:5" ht="15.75">
      <c r="A63" s="135"/>
      <c r="B63" s="130" t="s">
        <v>123</v>
      </c>
      <c r="C63" s="136"/>
      <c r="D63" s="130"/>
      <c r="E63" s="248">
        <v>600000</v>
      </c>
    </row>
    <row r="64" spans="1:5" ht="15.75">
      <c r="A64" s="135"/>
      <c r="B64" s="130" t="s">
        <v>471</v>
      </c>
      <c r="C64" s="136"/>
      <c r="D64" s="130"/>
      <c r="E64" s="248">
        <v>100000</v>
      </c>
    </row>
    <row r="65" spans="1:5" ht="49.5" customHeight="1">
      <c r="A65" s="135"/>
      <c r="B65" s="194" t="s">
        <v>507</v>
      </c>
      <c r="C65" s="195"/>
      <c r="D65" s="185"/>
      <c r="E65" s="249">
        <v>5000000</v>
      </c>
    </row>
    <row r="66" spans="1:5" ht="15.75">
      <c r="A66" s="135"/>
      <c r="B66" s="194"/>
      <c r="C66" s="195"/>
      <c r="D66" s="185"/>
      <c r="E66" s="249"/>
    </row>
    <row r="67" spans="1:5" ht="15.75">
      <c r="A67" s="135"/>
      <c r="B67" s="194" t="s">
        <v>508</v>
      </c>
      <c r="C67" s="195"/>
      <c r="D67" s="185"/>
      <c r="E67" s="249">
        <v>600000</v>
      </c>
    </row>
    <row r="68" spans="1:5" ht="15.75">
      <c r="A68" s="135"/>
      <c r="B68" s="194"/>
      <c r="C68" s="195"/>
      <c r="D68" s="185"/>
      <c r="E68" s="249"/>
    </row>
    <row r="69" spans="1:5" ht="15.75">
      <c r="A69" s="135"/>
      <c r="B69" s="194" t="s">
        <v>509</v>
      </c>
      <c r="C69" s="195"/>
      <c r="D69" s="185"/>
      <c r="E69" s="249">
        <v>300000</v>
      </c>
    </row>
    <row r="70" spans="1:5" ht="15.75">
      <c r="A70" s="135"/>
      <c r="B70" s="194"/>
      <c r="C70" s="195"/>
      <c r="D70" s="185"/>
      <c r="E70" s="249"/>
    </row>
    <row r="71" spans="1:5" ht="15.75">
      <c r="A71" s="135"/>
      <c r="B71" s="194" t="s">
        <v>510</v>
      </c>
      <c r="C71" s="195"/>
      <c r="D71" s="185"/>
      <c r="E71" s="249">
        <v>1000000</v>
      </c>
    </row>
    <row r="72" spans="1:5" ht="15.75">
      <c r="A72" s="135"/>
      <c r="B72" s="194"/>
      <c r="C72" s="195"/>
      <c r="D72" s="185"/>
      <c r="E72" s="249"/>
    </row>
    <row r="73" spans="1:5" ht="15.75">
      <c r="A73" s="135"/>
      <c r="B73" s="194" t="s">
        <v>515</v>
      </c>
      <c r="C73" s="195"/>
      <c r="D73" s="185"/>
      <c r="E73" s="249">
        <v>2000000</v>
      </c>
    </row>
    <row r="74" spans="1:5" ht="15.75">
      <c r="A74" s="135"/>
      <c r="B74" s="194" t="s">
        <v>483</v>
      </c>
      <c r="C74" s="195"/>
      <c r="D74" s="185"/>
      <c r="E74" s="249"/>
    </row>
    <row r="75" spans="1:5" ht="15.75">
      <c r="A75" s="135"/>
      <c r="B75" s="194" t="s">
        <v>484</v>
      </c>
      <c r="C75" s="195"/>
      <c r="D75" s="185"/>
      <c r="E75" s="258">
        <v>650000</v>
      </c>
    </row>
    <row r="76" spans="1:5" ht="15.75">
      <c r="A76" s="135"/>
      <c r="B76" s="51" t="s">
        <v>120</v>
      </c>
      <c r="C76" s="51"/>
      <c r="D76" s="51"/>
      <c r="E76" s="253">
        <f>E47+E53+E55+E62+E75</f>
        <v>13869701</v>
      </c>
    </row>
    <row r="77" spans="1:5" ht="15.75">
      <c r="A77" s="135"/>
      <c r="B77" s="194"/>
      <c r="C77" s="195"/>
      <c r="D77" s="185"/>
      <c r="E77" s="249"/>
    </row>
    <row r="78" spans="1:5" ht="15.75">
      <c r="A78" s="14"/>
      <c r="B78" s="145"/>
      <c r="C78" s="144"/>
      <c r="D78" s="51"/>
      <c r="E78" s="253"/>
    </row>
    <row r="79" spans="1:5" ht="15.75">
      <c r="A79" s="14"/>
      <c r="B79" s="219"/>
      <c r="C79" s="144"/>
      <c r="D79" s="51"/>
      <c r="E79" s="253"/>
    </row>
    <row r="80" spans="1:5" ht="15.75">
      <c r="A80" s="14"/>
      <c r="B80" s="145"/>
      <c r="C80" s="144"/>
      <c r="D80" s="51"/>
      <c r="E80" s="253"/>
    </row>
    <row r="81" spans="1:5" ht="15.75">
      <c r="A81" s="14"/>
      <c r="B81" s="204" t="s">
        <v>501</v>
      </c>
      <c r="C81" s="202"/>
      <c r="D81" s="203"/>
      <c r="E81" s="258">
        <v>9000000</v>
      </c>
    </row>
    <row r="82" spans="1:5" ht="15.75">
      <c r="A82" s="14"/>
      <c r="B82" s="204"/>
      <c r="C82" s="205"/>
      <c r="D82" s="153"/>
      <c r="E82" s="255"/>
    </row>
    <row r="83" spans="1:5" ht="15.75">
      <c r="A83" s="14"/>
      <c r="B83" s="220" t="s">
        <v>452</v>
      </c>
      <c r="C83" s="202"/>
      <c r="D83" s="203"/>
      <c r="E83" s="258">
        <f>SUM(C84:C88)</f>
        <v>29746000</v>
      </c>
    </row>
    <row r="84" spans="1:5" ht="15.75">
      <c r="A84" s="14"/>
      <c r="B84" s="147" t="s">
        <v>453</v>
      </c>
      <c r="C84" s="264">
        <v>780000</v>
      </c>
      <c r="D84" s="51"/>
      <c r="E84" s="253"/>
    </row>
    <row r="85" spans="1:5" ht="30">
      <c r="A85" s="14"/>
      <c r="B85" s="147" t="s">
        <v>489</v>
      </c>
      <c r="C85" s="264">
        <v>1200000</v>
      </c>
      <c r="D85" s="51"/>
      <c r="E85" s="253"/>
    </row>
    <row r="86" spans="1:5" ht="15.75">
      <c r="A86" s="14"/>
      <c r="B86" s="147" t="s">
        <v>454</v>
      </c>
      <c r="C86" s="264">
        <v>12766000</v>
      </c>
      <c r="D86" s="51"/>
      <c r="E86" s="253"/>
    </row>
    <row r="87" spans="1:5" ht="15.75">
      <c r="A87" s="14"/>
      <c r="B87" s="147" t="s">
        <v>505</v>
      </c>
      <c r="C87" s="264">
        <v>10000000</v>
      </c>
      <c r="D87" s="51"/>
      <c r="E87" s="253"/>
    </row>
    <row r="88" spans="1:5" ht="15.75">
      <c r="A88" s="14"/>
      <c r="B88" s="147" t="s">
        <v>455</v>
      </c>
      <c r="C88" s="264">
        <v>5000000</v>
      </c>
      <c r="D88" s="51"/>
      <c r="E88" s="253"/>
    </row>
    <row r="89" spans="1:5" ht="15.75">
      <c r="A89" s="14"/>
      <c r="B89" s="147"/>
      <c r="C89" s="264"/>
      <c r="D89" s="51"/>
      <c r="E89" s="253"/>
    </row>
    <row r="90" spans="1:5" ht="15.75">
      <c r="A90" s="14"/>
      <c r="B90" s="219" t="s">
        <v>472</v>
      </c>
      <c r="C90" s="264"/>
      <c r="D90" s="51"/>
      <c r="E90" s="253">
        <v>8032000</v>
      </c>
    </row>
    <row r="91" spans="1:5" ht="15.75">
      <c r="A91" s="14"/>
      <c r="B91" s="147"/>
      <c r="C91" s="264"/>
      <c r="D91" s="51"/>
      <c r="E91" s="253"/>
    </row>
    <row r="92" spans="1:5" ht="15.75">
      <c r="A92" s="14"/>
      <c r="B92" s="95"/>
      <c r="C92" s="16"/>
      <c r="D92" s="5"/>
      <c r="E92" s="252"/>
    </row>
    <row r="93" spans="1:5" ht="15.75">
      <c r="A93" s="5"/>
      <c r="B93" s="145" t="s">
        <v>40</v>
      </c>
      <c r="C93" s="144"/>
      <c r="D93" s="51"/>
      <c r="E93" s="253">
        <f>E45+E47+E53+E55+E62+E75+E79+E81+E83+E90</f>
        <v>77158101</v>
      </c>
    </row>
    <row r="94" ht="15">
      <c r="A94" s="5"/>
    </row>
  </sheetData>
  <sheetProtection/>
  <mergeCells count="4">
    <mergeCell ref="A2:E2"/>
    <mergeCell ref="B62:D62"/>
    <mergeCell ref="A4:E4"/>
    <mergeCell ref="B47:C47"/>
  </mergeCells>
  <printOptions/>
  <pageMargins left="0.7" right="0.7" top="0.75" bottom="0.75" header="0.3" footer="0.3"/>
  <pageSetup horizontalDpi="600" verticalDpi="600" orientation="portrait" paperSize="9" scale="78" r:id="rId2"/>
  <rowBreaks count="1" manualBreakCount="1">
    <brk id="31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43"/>
  <sheetViews>
    <sheetView zoomScalePageLayoutView="0" workbookViewId="0" topLeftCell="A10">
      <selection activeCell="E15" sqref="E15"/>
    </sheetView>
  </sheetViews>
  <sheetFormatPr defaultColWidth="9.00390625" defaultRowHeight="12.75"/>
  <cols>
    <col min="1" max="1" width="13.375" style="0" customWidth="1"/>
    <col min="2" max="2" width="12.375" style="0" customWidth="1"/>
    <col min="3" max="3" width="28.125" style="0" customWidth="1"/>
    <col min="4" max="4" width="10.25390625" style="0" customWidth="1"/>
    <col min="5" max="5" width="10.125" style="0" customWidth="1"/>
  </cols>
  <sheetData>
    <row r="1" spans="1:5" ht="12.75">
      <c r="A1" s="12"/>
      <c r="B1" s="12"/>
      <c r="C1" s="12"/>
      <c r="D1" s="12"/>
      <c r="E1" s="55"/>
    </row>
    <row r="2" spans="1:5" ht="12.75">
      <c r="A2" s="321" t="s">
        <v>178</v>
      </c>
      <c r="B2" s="321"/>
      <c r="C2" s="321"/>
      <c r="D2" s="321"/>
      <c r="E2" s="321"/>
    </row>
    <row r="3" spans="1:5" ht="12.75">
      <c r="A3" s="12"/>
      <c r="B3" s="12"/>
      <c r="C3" s="12"/>
      <c r="D3" s="12"/>
      <c r="E3" s="55"/>
    </row>
    <row r="4" spans="1:5" ht="29.25" customHeight="1">
      <c r="A4" s="332" t="s">
        <v>141</v>
      </c>
      <c r="B4" s="307"/>
      <c r="C4" s="307"/>
      <c r="D4" s="307"/>
      <c r="E4" s="307"/>
    </row>
    <row r="5" spans="1:5" ht="18.75" customHeight="1">
      <c r="A5" s="333" t="s">
        <v>234</v>
      </c>
      <c r="B5" s="333"/>
      <c r="C5" s="2"/>
      <c r="D5" s="2"/>
      <c r="E5" s="2"/>
    </row>
    <row r="6" spans="1:5" ht="29.25" customHeight="1">
      <c r="A6" s="98"/>
      <c r="B6" s="2"/>
      <c r="C6" s="2"/>
      <c r="D6" s="2"/>
      <c r="E6" s="2"/>
    </row>
    <row r="7" spans="1:5" ht="12.75">
      <c r="A7" s="12"/>
      <c r="B7" s="12"/>
      <c r="C7" s="12"/>
      <c r="D7" s="12"/>
      <c r="E7" s="55" t="s">
        <v>228</v>
      </c>
    </row>
    <row r="8" spans="1:5" ht="12.75">
      <c r="A8" s="1"/>
      <c r="B8" s="1" t="s">
        <v>53</v>
      </c>
      <c r="C8" s="12"/>
      <c r="D8" s="12"/>
      <c r="E8" s="55"/>
    </row>
    <row r="9" spans="1:5" ht="12.75">
      <c r="A9" s="1"/>
      <c r="B9" s="1"/>
      <c r="C9" s="12"/>
      <c r="D9" s="12"/>
      <c r="E9" s="55"/>
    </row>
    <row r="10" spans="1:5" ht="12.75">
      <c r="A10" s="12"/>
      <c r="B10" s="19"/>
      <c r="C10" s="12"/>
      <c r="D10" s="12"/>
      <c r="E10" s="55"/>
    </row>
    <row r="11" spans="1:5" ht="12.75">
      <c r="A11" s="1" t="s">
        <v>38</v>
      </c>
      <c r="B11" s="19"/>
      <c r="C11" s="12"/>
      <c r="D11" s="12"/>
      <c r="E11" s="55"/>
    </row>
    <row r="12" spans="1:5" ht="12.75">
      <c r="A12" s="12"/>
      <c r="B12" s="19"/>
      <c r="C12" s="12"/>
      <c r="D12" s="12"/>
      <c r="E12" s="55"/>
    </row>
    <row r="13" spans="1:5" ht="12.75">
      <c r="A13" s="9"/>
      <c r="B13" s="331" t="s">
        <v>265</v>
      </c>
      <c r="C13" s="331"/>
      <c r="D13" s="12"/>
      <c r="E13" s="259">
        <v>1000000</v>
      </c>
    </row>
    <row r="14" spans="1:5" ht="12.75">
      <c r="A14" s="9"/>
      <c r="B14" s="12"/>
      <c r="C14" s="12"/>
      <c r="D14" s="12"/>
      <c r="E14" s="259"/>
    </row>
    <row r="15" spans="1:5" ht="12.75">
      <c r="A15" s="9"/>
      <c r="B15" s="12" t="s">
        <v>266</v>
      </c>
      <c r="C15" s="12"/>
      <c r="D15" s="12"/>
      <c r="E15" s="259">
        <v>270000</v>
      </c>
    </row>
    <row r="16" spans="1:5" ht="12.75">
      <c r="A16" s="9"/>
      <c r="B16" s="12"/>
      <c r="C16" s="12"/>
      <c r="D16" s="12"/>
      <c r="E16" s="259"/>
    </row>
    <row r="17" spans="1:5" ht="12.75">
      <c r="A17" s="9"/>
      <c r="B17" s="12" t="s">
        <v>267</v>
      </c>
      <c r="C17" s="12"/>
      <c r="D17" s="12"/>
      <c r="E17" s="259">
        <v>288000</v>
      </c>
    </row>
    <row r="18" spans="1:5" ht="12.75">
      <c r="A18" s="9"/>
      <c r="B18" s="12"/>
      <c r="C18" s="12"/>
      <c r="D18" s="12"/>
      <c r="E18" s="259"/>
    </row>
    <row r="19" spans="1:5" ht="12.75">
      <c r="A19" s="12"/>
      <c r="B19" s="12"/>
      <c r="C19" s="12"/>
      <c r="D19" s="12"/>
      <c r="E19" s="259"/>
    </row>
    <row r="20" spans="1:5" ht="12.75">
      <c r="A20" s="12"/>
      <c r="B20" s="322" t="s">
        <v>44</v>
      </c>
      <c r="C20" s="322"/>
      <c r="D20" s="12"/>
      <c r="E20" s="260">
        <f>SUM(E13:E19)</f>
        <v>1558000</v>
      </c>
    </row>
    <row r="21" spans="1:5" ht="12.75">
      <c r="A21" s="12"/>
      <c r="B21" s="9"/>
      <c r="C21" s="9"/>
      <c r="D21" s="12"/>
      <c r="E21" s="260"/>
    </row>
    <row r="22" spans="1:5" ht="12.75">
      <c r="A22" s="12"/>
      <c r="B22" s="9"/>
      <c r="C22" s="9"/>
      <c r="D22" s="12"/>
      <c r="E22" s="260"/>
    </row>
    <row r="23" spans="1:5" ht="12.75">
      <c r="A23" s="12"/>
      <c r="B23" s="9"/>
      <c r="C23" s="9"/>
      <c r="D23" s="12"/>
      <c r="E23" s="260"/>
    </row>
    <row r="24" spans="1:5" ht="12.75">
      <c r="A24" s="12"/>
      <c r="B24" s="9"/>
      <c r="C24" s="9"/>
      <c r="D24" s="12"/>
      <c r="E24" s="260"/>
    </row>
    <row r="25" spans="1:5" ht="12.75">
      <c r="A25" s="12"/>
      <c r="B25" s="12"/>
      <c r="C25" s="12"/>
      <c r="D25" s="12"/>
      <c r="E25" s="259"/>
    </row>
    <row r="26" spans="1:5" ht="12.75">
      <c r="A26" s="12"/>
      <c r="B26" s="12"/>
      <c r="C26" s="12"/>
      <c r="D26" s="12"/>
      <c r="E26" s="259"/>
    </row>
    <row r="27" spans="1:5" ht="12.75">
      <c r="A27" s="12"/>
      <c r="B27" s="12"/>
      <c r="C27" s="12"/>
      <c r="D27" s="12"/>
      <c r="E27" s="259"/>
    </row>
    <row r="28" spans="1:5" ht="12.75">
      <c r="A28" s="12"/>
      <c r="B28" s="12"/>
      <c r="C28" s="12"/>
      <c r="D28" s="12"/>
      <c r="E28" s="259"/>
    </row>
    <row r="29" spans="1:5" ht="12.75">
      <c r="A29" s="1" t="s">
        <v>39</v>
      </c>
      <c r="B29" s="20"/>
      <c r="C29" s="12"/>
      <c r="D29" s="12"/>
      <c r="E29" s="259"/>
    </row>
    <row r="30" spans="1:5" ht="12.75">
      <c r="A30" s="1"/>
      <c r="B30" s="12"/>
      <c r="C30" s="12"/>
      <c r="D30" s="12"/>
      <c r="E30" s="259"/>
    </row>
    <row r="31" spans="1:5" ht="12.75">
      <c r="A31" s="9"/>
      <c r="B31" s="12"/>
      <c r="C31" s="12"/>
      <c r="D31" s="12"/>
      <c r="E31" s="259"/>
    </row>
    <row r="32" spans="1:5" ht="12.75">
      <c r="A32" s="12"/>
      <c r="B32" s="12"/>
      <c r="C32" s="12"/>
      <c r="D32" s="12"/>
      <c r="E32" s="259"/>
    </row>
    <row r="33" spans="1:5" ht="12.75">
      <c r="A33" s="12"/>
      <c r="B33" s="12" t="s">
        <v>268</v>
      </c>
      <c r="C33" s="12"/>
      <c r="D33" s="12"/>
      <c r="E33" s="259">
        <v>70000</v>
      </c>
    </row>
    <row r="34" spans="1:5" ht="12.75">
      <c r="A34" s="12"/>
      <c r="B34" s="12"/>
      <c r="C34" s="12"/>
      <c r="D34" s="12"/>
      <c r="E34" s="259"/>
    </row>
    <row r="35" spans="1:5" ht="12.75">
      <c r="A35" s="9"/>
      <c r="B35" t="s">
        <v>269</v>
      </c>
      <c r="C35" s="12"/>
      <c r="D35" s="12"/>
      <c r="E35" s="259">
        <v>1000000</v>
      </c>
    </row>
    <row r="36" spans="1:5" ht="12.75">
      <c r="A36" s="9"/>
      <c r="B36" s="12"/>
      <c r="C36" s="12"/>
      <c r="D36" s="12"/>
      <c r="E36" s="259"/>
    </row>
    <row r="37" spans="1:5" ht="12.75">
      <c r="A37" s="9"/>
      <c r="B37" s="12"/>
      <c r="C37" s="12"/>
      <c r="D37" s="12"/>
      <c r="E37" s="259"/>
    </row>
    <row r="38" spans="1:5" ht="12.75">
      <c r="A38" s="9"/>
      <c r="B38" s="12" t="s">
        <v>270</v>
      </c>
      <c r="C38" s="12"/>
      <c r="D38" s="12"/>
      <c r="E38" s="259">
        <v>288000</v>
      </c>
    </row>
    <row r="39" spans="1:5" ht="12.75">
      <c r="A39" s="9"/>
      <c r="B39" s="12"/>
      <c r="C39" s="12"/>
      <c r="D39" s="12"/>
      <c r="E39" s="259"/>
    </row>
    <row r="40" spans="1:5" ht="12.75">
      <c r="A40" s="9"/>
      <c r="B40" s="12" t="s">
        <v>271</v>
      </c>
      <c r="C40" s="12"/>
      <c r="D40" s="12"/>
      <c r="E40" s="259">
        <v>270000</v>
      </c>
    </row>
    <row r="41" spans="1:5" ht="12.75">
      <c r="A41" s="1"/>
      <c r="B41" s="1"/>
      <c r="C41" s="1"/>
      <c r="D41" s="12"/>
      <c r="E41" s="259"/>
    </row>
    <row r="42" spans="1:5" ht="12.75">
      <c r="A42" s="2"/>
      <c r="B42" s="9" t="s">
        <v>40</v>
      </c>
      <c r="C42" s="2"/>
      <c r="D42" s="12"/>
      <c r="E42" s="260">
        <f>SUM(E31:E41)</f>
        <v>1628000</v>
      </c>
    </row>
    <row r="43" ht="12.75">
      <c r="E43" s="251"/>
    </row>
  </sheetData>
  <sheetProtection/>
  <mergeCells count="5">
    <mergeCell ref="B13:C13"/>
    <mergeCell ref="B20:C20"/>
    <mergeCell ref="A4:E4"/>
    <mergeCell ref="A5:B5"/>
    <mergeCell ref="A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Tószeg Polgármesteri Hivatal</dc:creator>
  <cp:keywords/>
  <dc:description/>
  <cp:lastModifiedBy>Edit</cp:lastModifiedBy>
  <cp:lastPrinted>2017-02-06T13:39:29Z</cp:lastPrinted>
  <dcterms:created xsi:type="dcterms:W3CDTF">2003-01-22T13:29:23Z</dcterms:created>
  <dcterms:modified xsi:type="dcterms:W3CDTF">2017-02-06T13:40:05Z</dcterms:modified>
  <cp:category/>
  <cp:version/>
  <cp:contentType/>
  <cp:contentStatus/>
</cp:coreProperties>
</file>