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521" windowWidth="9720" windowHeight="7320" tabRatio="595" firstSheet="1" activeTab="3"/>
  </bookViews>
  <sheets>
    <sheet name="5, sz mell-Polg-hiv- össz. " sheetId="1" r:id="rId1"/>
    <sheet name="011130 Polghiv.ig.tev." sheetId="2" r:id="rId2"/>
    <sheet name="882111-rendsz -szoc" sheetId="3" r:id="rId3"/>
    <sheet name="011130 Önkorm. és hivat. jogalk" sheetId="4" r:id="rId4"/>
  </sheets>
  <definedNames>
    <definedName name="_xlnm.Print_Area" localSheetId="0">'5, sz mell-Polg-hiv- össz. '!$A$1:$F$25</definedName>
  </definedNames>
  <calcPr fullCalcOnLoad="1"/>
</workbook>
</file>

<file path=xl/sharedStrings.xml><?xml version="1.0" encoding="utf-8"?>
<sst xmlns="http://schemas.openxmlformats.org/spreadsheetml/2006/main" count="121" uniqueCount="111">
  <si>
    <t>POLGÁRMESTERI HIVATAL</t>
  </si>
  <si>
    <t>Feladat megnevezése</t>
  </si>
  <si>
    <t>Kiadás</t>
  </si>
  <si>
    <t>Egyéb készlet</t>
  </si>
  <si>
    <t>Szállítás</t>
  </si>
  <si>
    <t>Köztisztviselői illetmény kiegészítés</t>
  </si>
  <si>
    <t>Gázenergia</t>
  </si>
  <si>
    <t>Villamos energia</t>
  </si>
  <si>
    <t>Belföldi kiküldetés</t>
  </si>
  <si>
    <t>Könyv</t>
  </si>
  <si>
    <t>- vezetői pótlék jegyző részére</t>
  </si>
  <si>
    <t xml:space="preserve">Bevétel </t>
  </si>
  <si>
    <t>Köztisztviselői  illetménypótlék</t>
  </si>
  <si>
    <t xml:space="preserve">Kiadás összesen: </t>
  </si>
  <si>
    <t xml:space="preserve">Bevétel összesen: </t>
  </si>
  <si>
    <t>Költségvetési bevételi és kiadási előirányzatai feladatonként</t>
  </si>
  <si>
    <t>Cafeteria juttatás</t>
  </si>
  <si>
    <t>Finanszírozás</t>
  </si>
  <si>
    <t xml:space="preserve">II. besorolás </t>
  </si>
  <si>
    <t>Polgármesteri Hivatal 
hivatal</t>
  </si>
  <si>
    <t xml:space="preserve">Saját bevétel </t>
  </si>
  <si>
    <t xml:space="preserve">Polgármesteri Hivatal 
költségvetése </t>
  </si>
  <si>
    <t xml:space="preserve"> Polgármesteri  Hivatal 
Mindösszesen: </t>
  </si>
  <si>
    <t xml:space="preserve">- 1O %  felsőfokú iskolai  végzettségű  </t>
  </si>
  <si>
    <t xml:space="preserve">- 5 %   középiskolai végzettségű  </t>
  </si>
  <si>
    <t xml:space="preserve">Kiadás Összesen : </t>
  </si>
  <si>
    <t xml:space="preserve"> Létszám: </t>
  </si>
  <si>
    <t>Normatív támogatás</t>
  </si>
  <si>
    <t xml:space="preserve">Önk. Finanszírozás </t>
  </si>
  <si>
    <t>Szakfeladat</t>
  </si>
  <si>
    <t xml:space="preserve">Cofog kód </t>
  </si>
  <si>
    <t>Reprezentáció után járulékok</t>
  </si>
  <si>
    <t>jegyző +  I. besorolás</t>
  </si>
  <si>
    <t xml:space="preserve">2. sz tájékoztató tábla </t>
  </si>
  <si>
    <t>011130 Önkormányzatok és önkormányzati hivatalok jogalkotó és általános igazgatási tevékenysége</t>
  </si>
  <si>
    <t>Önkormányzatok és önkormányzati hivatalok jogalkotó és általános igazgatási tev.</t>
  </si>
  <si>
    <t>Bevétel összesen(B4.)</t>
  </si>
  <si>
    <t xml:space="preserve">4   fő részére  </t>
  </si>
  <si>
    <t>Munkavégzésre irányuló egyéb jogviszonyban nem saját</t>
  </si>
  <si>
    <t>megbízási díj</t>
  </si>
  <si>
    <t>reprezentáció,üzleti ajándék</t>
  </si>
  <si>
    <t>Munkaadókat terhelő járulék össz(K2.)</t>
  </si>
  <si>
    <t xml:space="preserve">Személyi juttatás összesen(K1.) </t>
  </si>
  <si>
    <t>Folyóirat(Közlöny)</t>
  </si>
  <si>
    <t>Irodaszer, nyomtatványok</t>
  </si>
  <si>
    <t>Hajtó-és kenőanyag</t>
  </si>
  <si>
    <t>Egyéb anyagok</t>
  </si>
  <si>
    <t>Esküvői ruhapénz( 3 fő )</t>
  </si>
  <si>
    <t>Program követés</t>
  </si>
  <si>
    <t>Internet</t>
  </si>
  <si>
    <t>Telefon,telefax</t>
  </si>
  <si>
    <t>Víz-és csatornadíjak</t>
  </si>
  <si>
    <t>továbbszámlázott szolg.</t>
  </si>
  <si>
    <t>Számlázott szell.tev.</t>
  </si>
  <si>
    <t>Vásárolt közszolg.</t>
  </si>
  <si>
    <t>Elektronikus inform.rendsz.felügy.</t>
  </si>
  <si>
    <t>Belső ellenőrzés</t>
  </si>
  <si>
    <t>Egyéb szakmai szolg.</t>
  </si>
  <si>
    <t>Egyéb üzemelt.szolg.</t>
  </si>
  <si>
    <t>Szemétszállítás</t>
  </si>
  <si>
    <t>Fénymásolás</t>
  </si>
  <si>
    <t>Postai szolg.díj.</t>
  </si>
  <si>
    <t>Biztosítási díjak</t>
  </si>
  <si>
    <t>Pénzügyi szolg.díj.</t>
  </si>
  <si>
    <t>Testületi ülés felvétele</t>
  </si>
  <si>
    <t>Köztisztviselői továbbképzés</t>
  </si>
  <si>
    <t xml:space="preserve">Díjak,vám,illeték </t>
  </si>
  <si>
    <t>Dologi kiadások összesen(K3.)</t>
  </si>
  <si>
    <t>Családi támogatás (K42.)</t>
  </si>
  <si>
    <t>Egyéb szociális pénzbeli és természetbeni ellátások,
támogatások</t>
  </si>
  <si>
    <t>támogatások</t>
  </si>
  <si>
    <t>Egyéb pénzbeli és természetbeni gyermekvédelmi</t>
  </si>
  <si>
    <t>Családi támogatások</t>
  </si>
  <si>
    <t>támogatások( Erzsébet utalvány)</t>
  </si>
  <si>
    <t>bérminimum kiegészítés</t>
  </si>
  <si>
    <t xml:space="preserve"> Ft-ban</t>
  </si>
  <si>
    <t>2017.évi</t>
  </si>
  <si>
    <t>Szakfeladat:999000</t>
  </si>
  <si>
    <r>
      <t>Közvetített szolg. ellenértk.</t>
    </r>
    <r>
      <rPr>
        <b/>
        <sz val="12"/>
        <rFont val="Arial CE"/>
        <family val="0"/>
      </rPr>
      <t>(B403.)</t>
    </r>
  </si>
  <si>
    <r>
      <t>Kiszámlázott ÁFA</t>
    </r>
    <r>
      <rPr>
        <b/>
        <sz val="12"/>
        <rFont val="Arial CE"/>
        <family val="0"/>
      </rPr>
      <t>(B406)</t>
    </r>
  </si>
  <si>
    <r>
      <t>Köztisztviselői alapilletmény</t>
    </r>
    <r>
      <rPr>
        <b/>
        <u val="single"/>
        <sz val="12"/>
        <rFont val="Arial CE"/>
        <family val="0"/>
      </rPr>
      <t>(K1101.)</t>
    </r>
  </si>
  <si>
    <r>
      <t>Közlekedési költségtérítés, jogszabály szerint</t>
    </r>
    <r>
      <rPr>
        <b/>
        <u val="single"/>
        <sz val="12"/>
        <rFont val="Arial CE"/>
        <family val="0"/>
      </rPr>
      <t>(K1109)</t>
    </r>
  </si>
  <si>
    <r>
      <t>Béren kívüli juttatás</t>
    </r>
    <r>
      <rPr>
        <b/>
        <u val="single"/>
        <sz val="12"/>
        <rFont val="Arial CE"/>
        <family val="0"/>
      </rPr>
      <t>(K1107.)</t>
    </r>
  </si>
  <si>
    <r>
      <t>Egyéb költségtérítések</t>
    </r>
    <r>
      <rPr>
        <b/>
        <u val="single"/>
        <sz val="12"/>
        <rFont val="Arial CE"/>
        <family val="0"/>
      </rPr>
      <t>(K1110.)</t>
    </r>
  </si>
  <si>
    <r>
      <t>foglalkoztatottnak kifizetett juttatás</t>
    </r>
    <r>
      <rPr>
        <b/>
        <u val="single"/>
        <sz val="12"/>
        <rFont val="Arial CE"/>
        <family val="0"/>
      </rPr>
      <t>(K122.)</t>
    </r>
  </si>
  <si>
    <r>
      <t>Egyéb külső személyi juttatások</t>
    </r>
    <r>
      <rPr>
        <b/>
        <u val="single"/>
        <sz val="12"/>
        <rFont val="Arial CE"/>
        <family val="0"/>
      </rPr>
      <t>(K123.)</t>
    </r>
  </si>
  <si>
    <r>
      <t>Szakmai anyagbeszerzés</t>
    </r>
    <r>
      <rPr>
        <b/>
        <u val="single"/>
        <sz val="12"/>
        <rFont val="Arial CE"/>
        <family val="0"/>
      </rPr>
      <t>(K311.)</t>
    </r>
  </si>
  <si>
    <r>
      <t>Üzemeltetési anyagok beszerzése</t>
    </r>
    <r>
      <rPr>
        <b/>
        <u val="single"/>
        <sz val="12"/>
        <rFont val="Arial CE"/>
        <family val="0"/>
      </rPr>
      <t>(K312.)</t>
    </r>
  </si>
  <si>
    <r>
      <t>Informatikai szolgáltatások igénybevétele</t>
    </r>
    <r>
      <rPr>
        <b/>
        <u val="single"/>
        <sz val="12"/>
        <rFont val="Arial CE"/>
        <family val="0"/>
      </rPr>
      <t>(K321.)</t>
    </r>
  </si>
  <si>
    <r>
      <rPr>
        <u val="single"/>
        <sz val="12"/>
        <rFont val="Arial CE"/>
        <family val="0"/>
      </rPr>
      <t>Egyéb kommunikációs szolgáltatások</t>
    </r>
    <r>
      <rPr>
        <b/>
        <u val="single"/>
        <sz val="12"/>
        <rFont val="Arial CE"/>
        <family val="0"/>
      </rPr>
      <t>(K322.</t>
    </r>
    <r>
      <rPr>
        <b/>
        <sz val="12"/>
        <rFont val="Arial CE"/>
        <family val="0"/>
      </rPr>
      <t>)</t>
    </r>
  </si>
  <si>
    <r>
      <t>Közüzemi díjak</t>
    </r>
    <r>
      <rPr>
        <b/>
        <u val="single"/>
        <sz val="12"/>
        <rFont val="Arial CE"/>
        <family val="0"/>
      </rPr>
      <t>(K331.)</t>
    </r>
  </si>
  <si>
    <r>
      <t>Karbantartási, kisjavítási szolgáltatás</t>
    </r>
    <r>
      <rPr>
        <b/>
        <u val="single"/>
        <sz val="12"/>
        <rFont val="Arial CE"/>
        <family val="0"/>
      </rPr>
      <t>(K334.)</t>
    </r>
  </si>
  <si>
    <r>
      <t>Közvetített szolgálttások</t>
    </r>
    <r>
      <rPr>
        <b/>
        <u val="single"/>
        <sz val="12"/>
        <rFont val="Arial CE"/>
        <family val="0"/>
      </rPr>
      <t>(K335.)</t>
    </r>
  </si>
  <si>
    <r>
      <t>Szakmai tevékenységet segítő szolgáltatások</t>
    </r>
    <r>
      <rPr>
        <b/>
        <u val="single"/>
        <sz val="12"/>
        <rFont val="Arial CE"/>
        <family val="0"/>
      </rPr>
      <t>(K336.)</t>
    </r>
  </si>
  <si>
    <r>
      <t>Egyéb szolgáltatások</t>
    </r>
    <r>
      <rPr>
        <b/>
        <u val="single"/>
        <sz val="12"/>
        <rFont val="Arial CE"/>
        <family val="0"/>
      </rPr>
      <t>(K337.)</t>
    </r>
  </si>
  <si>
    <r>
      <t>Kiküldetésekek kiadásai</t>
    </r>
    <r>
      <rPr>
        <b/>
        <u val="single"/>
        <sz val="12"/>
        <rFont val="Arial CE"/>
        <family val="0"/>
      </rPr>
      <t>(K341.)</t>
    </r>
  </si>
  <si>
    <r>
      <t>Mc. Előzetesen felszámítot ÁFA</t>
    </r>
    <r>
      <rPr>
        <b/>
        <u val="single"/>
        <sz val="12"/>
        <rFont val="Arial CE"/>
        <family val="0"/>
      </rPr>
      <t>(K351.)</t>
    </r>
  </si>
  <si>
    <r>
      <t>Fizetendő ÁFA</t>
    </r>
    <r>
      <rPr>
        <b/>
        <u val="single"/>
        <sz val="12"/>
        <color indexed="8"/>
        <rFont val="Arial CE"/>
        <family val="0"/>
      </rPr>
      <t>(K352.)</t>
    </r>
  </si>
  <si>
    <r>
      <t>Egyéb dologi kiadások</t>
    </r>
    <r>
      <rPr>
        <b/>
        <u val="single"/>
        <sz val="12"/>
        <rFont val="Arial CE"/>
        <family val="0"/>
      </rPr>
      <t>(K355.)</t>
    </r>
  </si>
  <si>
    <t>081030 Támogatás célú finanszírozási műveletek</t>
  </si>
  <si>
    <r>
      <t>Normatív jutalom</t>
    </r>
    <r>
      <rPr>
        <b/>
        <u val="single"/>
        <sz val="12"/>
        <rFont val="Arial CE"/>
        <family val="0"/>
      </rPr>
      <t>(K1102)</t>
    </r>
  </si>
  <si>
    <t>bankkártya pénz(1000,-Ft/fő/hó)</t>
  </si>
  <si>
    <t>14fő</t>
  </si>
  <si>
    <r>
      <t>Jubileumi jutalom</t>
    </r>
    <r>
      <rPr>
        <b/>
        <u val="single"/>
        <sz val="12"/>
        <rFont val="Arial CE"/>
        <family val="0"/>
      </rPr>
      <t>(K1106)</t>
    </r>
  </si>
  <si>
    <t>Szociális hozzájárulási adó 22%</t>
  </si>
  <si>
    <t>Nyelvpótlék</t>
  </si>
  <si>
    <t>Bérkompenzáció</t>
  </si>
  <si>
    <t>2016.01.01. (4482 fő)</t>
  </si>
  <si>
    <t xml:space="preserve"> 14fő </t>
  </si>
  <si>
    <t xml:space="preserve"> jegyző ktg.tér.</t>
  </si>
  <si>
    <t>karbantartás(1 db gázkémény, 1 db szilárd tüz.kém.)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</si>
</sst>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00\ _F_t_-;\-* #,##0.000\ _F_t_-;_-* &quot;-&quot;??\ _F_t_-;_-@_-"/>
    <numFmt numFmtId="170" formatCode="_-* #,##0.0000\ _F_t_-;\-* #,##0.0000\ _F_t_-;_-* &quot;-&quot;??\ _F_t_-;_-@_-"/>
    <numFmt numFmtId="171" formatCode="_-* #,##0\ &quot;Ft&quot;_-;\-* #,##0\ &quot;Ft&quot;_-;_-* &quot;-&quot;??\ &quot;Ft&quot;_-;_-@_-"/>
    <numFmt numFmtId="172" formatCode="_-* #,##0.0\ &quot;Ft&quot;_-;\-* #,##0.0\ &quot;Ft&quot;_-;_-* &quot;-&quot;??\ &quot;Ft&quot;_-;_-@_-"/>
    <numFmt numFmtId="173" formatCode="_-* #,##0.000\ &quot;Ft&quot;_-;\-* #,##0.000\ &quot;Ft&quot;_-;_-* &quot;-&quot;??\ &quot;Ft&quot;_-;_-@_-"/>
    <numFmt numFmtId="174" formatCode="_-* #,##0.0000\ &quot;Ft&quot;_-;\-* #,##0.0000\ &quot;Ft&quot;_-;_-* &quot;-&quot;??\ &quot;Ft&quot;_-;_-@_-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[$-40E]yyyy\.\ mmmm\ d\."/>
    <numFmt numFmtId="181" formatCode="0.0000000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2"/>
      <name val="Arial CE"/>
      <family val="2"/>
    </font>
    <font>
      <sz val="11"/>
      <name val="Arial CE"/>
      <family val="2"/>
    </font>
    <font>
      <i/>
      <sz val="10"/>
      <name val="Arial CE"/>
      <family val="0"/>
    </font>
    <font>
      <b/>
      <i/>
      <sz val="10"/>
      <color indexed="10"/>
      <name val="Arial CE"/>
      <family val="0"/>
    </font>
    <font>
      <sz val="8"/>
      <name val="Arial CE"/>
      <family val="0"/>
    </font>
    <font>
      <i/>
      <sz val="12"/>
      <name val="Arial CE"/>
      <family val="0"/>
    </font>
    <font>
      <sz val="12"/>
      <color indexed="10"/>
      <name val="Arial CE"/>
      <family val="2"/>
    </font>
    <font>
      <u val="single"/>
      <sz val="10"/>
      <name val="Arial CE"/>
      <family val="2"/>
    </font>
    <font>
      <b/>
      <u val="single"/>
      <sz val="12"/>
      <name val="Arial CE"/>
      <family val="0"/>
    </font>
    <font>
      <b/>
      <u val="single"/>
      <sz val="1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 CE"/>
      <family val="0"/>
    </font>
    <font>
      <u val="single"/>
      <sz val="12"/>
      <color indexed="8"/>
      <name val="Arial CE"/>
      <family val="0"/>
    </font>
    <font>
      <sz val="48"/>
      <color indexed="49"/>
      <name val="Calibri"/>
      <family val="2"/>
    </font>
    <font>
      <sz val="72"/>
      <color indexed="49"/>
      <name val="Calibri"/>
      <family val="2"/>
    </font>
    <font>
      <sz val="80"/>
      <color indexed="49"/>
      <name val="Calibri"/>
      <family val="2"/>
    </font>
    <font>
      <sz val="66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 CE"/>
      <family val="2"/>
    </font>
    <font>
      <sz val="12"/>
      <color theme="1"/>
      <name val="Arial CE"/>
      <family val="0"/>
    </font>
    <font>
      <u val="single"/>
      <sz val="12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165" fontId="1" fillId="34" borderId="14" xfId="4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4" xfId="0" applyFont="1" applyFill="1" applyBorder="1" applyAlignment="1">
      <alignment wrapText="1"/>
    </xf>
    <xf numFmtId="0" fontId="3" fillId="0" borderId="0" xfId="0" applyFont="1" applyAlignment="1" quotePrefix="1">
      <alignment wrapText="1"/>
    </xf>
    <xf numFmtId="0" fontId="5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65" fontId="0" fillId="0" borderId="17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1" fillId="34" borderId="19" xfId="40" applyNumberFormat="1" applyFont="1" applyFill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35" borderId="0" xfId="0" applyFont="1" applyFill="1" applyAlignment="1">
      <alignment/>
    </xf>
    <xf numFmtId="0" fontId="7" fillId="0" borderId="0" xfId="0" applyFont="1" applyAlignment="1">
      <alignment horizontal="left"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7" fillId="35" borderId="0" xfId="0" applyFont="1" applyFill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7" fillId="35" borderId="0" xfId="0" applyFont="1" applyFill="1" applyAlignment="1">
      <alignment/>
    </xf>
    <xf numFmtId="0" fontId="59" fillId="0" borderId="0" xfId="0" applyFont="1" applyAlignment="1">
      <alignment horizontal="left"/>
    </xf>
    <xf numFmtId="0" fontId="2" fillId="35" borderId="0" xfId="0" applyFont="1" applyFill="1" applyAlignment="1">
      <alignment horizontal="left"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35" borderId="0" xfId="0" applyNumberFormat="1" applyFont="1" applyFill="1" applyAlignment="1">
      <alignment/>
    </xf>
    <xf numFmtId="3" fontId="13" fillId="0" borderId="0" xfId="0" applyNumberFormat="1" applyFont="1" applyAlignment="1">
      <alignment/>
    </xf>
    <xf numFmtId="3" fontId="3" fillId="35" borderId="0" xfId="0" applyNumberFormat="1" applyFont="1" applyFill="1" applyAlignment="1">
      <alignment/>
    </xf>
    <xf numFmtId="3" fontId="3" fillId="35" borderId="0" xfId="0" applyNumberFormat="1" applyFont="1" applyFill="1" applyAlignment="1">
      <alignment horizontal="right"/>
    </xf>
    <xf numFmtId="3" fontId="7" fillId="0" borderId="0" xfId="0" applyNumberFormat="1" applyFont="1" applyAlignment="1">
      <alignment/>
    </xf>
    <xf numFmtId="3" fontId="2" fillId="35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58" fillId="0" borderId="0" xfId="0" applyNumberFormat="1" applyFont="1" applyAlignment="1">
      <alignment horizontal="right"/>
    </xf>
    <xf numFmtId="3" fontId="3" fillId="35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3" fillId="35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1" fillId="34" borderId="16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wrapText="1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3" fontId="0" fillId="0" borderId="1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1104900</xdr:colOff>
      <xdr:row>0</xdr:row>
      <xdr:rowOff>0</xdr:rowOff>
    </xdr:from>
    <xdr:ext cx="1676400" cy="5086350"/>
    <xdr:sp>
      <xdr:nvSpPr>
        <xdr:cNvPr id="1" name="Szövegdoboz 1"/>
        <xdr:cNvSpPr txBox="1">
          <a:spLocks noChangeArrowheads="1"/>
        </xdr:cNvSpPr>
      </xdr:nvSpPr>
      <xdr:spPr>
        <a:xfrm rot="18606073">
          <a:off x="3248025" y="0"/>
          <a:ext cx="1676400" cy="508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48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1076325</xdr:colOff>
      <xdr:row>17</xdr:row>
      <xdr:rowOff>104775</xdr:rowOff>
    </xdr:from>
    <xdr:ext cx="7962900" cy="1466850"/>
    <xdr:sp>
      <xdr:nvSpPr>
        <xdr:cNvPr id="1" name="Szövegdoboz 1"/>
        <xdr:cNvSpPr txBox="1">
          <a:spLocks noChangeArrowheads="1"/>
        </xdr:cNvSpPr>
      </xdr:nvSpPr>
      <xdr:spPr>
        <a:xfrm rot="18971997">
          <a:off x="1076325" y="3695700"/>
          <a:ext cx="79629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  <xdr:oneCellAnchor>
    <xdr:from>
      <xdr:col>2</xdr:col>
      <xdr:colOff>438150</xdr:colOff>
      <xdr:row>70</xdr:row>
      <xdr:rowOff>104775</xdr:rowOff>
    </xdr:from>
    <xdr:ext cx="1685925" cy="8048625"/>
    <xdr:sp>
      <xdr:nvSpPr>
        <xdr:cNvPr id="2" name="Szövegdoboz 2"/>
        <xdr:cNvSpPr txBox="1">
          <a:spLocks noChangeArrowheads="1"/>
        </xdr:cNvSpPr>
      </xdr:nvSpPr>
      <xdr:spPr>
        <a:xfrm rot="18606073">
          <a:off x="4505325" y="14268450"/>
          <a:ext cx="1685925" cy="804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895350</xdr:colOff>
      <xdr:row>2</xdr:row>
      <xdr:rowOff>47625</xdr:rowOff>
    </xdr:from>
    <xdr:ext cx="1676400" cy="6619875"/>
    <xdr:sp>
      <xdr:nvSpPr>
        <xdr:cNvPr id="1" name="Szövegdoboz 1"/>
        <xdr:cNvSpPr txBox="1">
          <a:spLocks noChangeArrowheads="1"/>
        </xdr:cNvSpPr>
      </xdr:nvSpPr>
      <xdr:spPr>
        <a:xfrm rot="18020119">
          <a:off x="2162175" y="371475"/>
          <a:ext cx="16764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6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1609725</xdr:colOff>
      <xdr:row>0</xdr:row>
      <xdr:rowOff>0</xdr:rowOff>
    </xdr:from>
    <xdr:ext cx="1676400" cy="6619875"/>
    <xdr:sp>
      <xdr:nvSpPr>
        <xdr:cNvPr id="1" name="Szövegdoboz 1"/>
        <xdr:cNvSpPr txBox="1">
          <a:spLocks noChangeArrowheads="1"/>
        </xdr:cNvSpPr>
      </xdr:nvSpPr>
      <xdr:spPr>
        <a:xfrm rot="18020119">
          <a:off x="2447925" y="0"/>
          <a:ext cx="16764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6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7.625" style="0" customWidth="1"/>
    <col min="2" max="2" width="11.375" style="0" customWidth="1"/>
    <col min="3" max="3" width="9.125" style="0" customWidth="1"/>
    <col min="4" max="4" width="28.125" style="0" customWidth="1"/>
    <col min="5" max="6" width="19.00390625" style="52" customWidth="1"/>
  </cols>
  <sheetData>
    <row r="1" ht="12.75">
      <c r="F1" s="52" t="s">
        <v>33</v>
      </c>
    </row>
    <row r="2" ht="12.75"/>
    <row r="3" ht="12.75">
      <c r="D3" s="7"/>
    </row>
    <row r="4" ht="12.75">
      <c r="D4" s="7"/>
    </row>
    <row r="5" spans="1:6" ht="15.75">
      <c r="A5" s="114" t="s">
        <v>0</v>
      </c>
      <c r="B5" s="114"/>
      <c r="C5" s="114"/>
      <c r="D5" s="114"/>
      <c r="E5" s="114"/>
      <c r="F5" s="114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ht="15.75">
      <c r="A8" s="114" t="s">
        <v>76</v>
      </c>
      <c r="B8" s="114"/>
      <c r="C8" s="114"/>
      <c r="D8" s="114"/>
      <c r="E8" s="114"/>
      <c r="F8" s="114"/>
    </row>
    <row r="9" spans="1:6" ht="15.75">
      <c r="A9" s="114" t="s">
        <v>15</v>
      </c>
      <c r="B9" s="114"/>
      <c r="C9" s="114"/>
      <c r="D9" s="114"/>
      <c r="E9" s="114"/>
      <c r="F9" s="114"/>
    </row>
    <row r="10" spans="1:6" ht="12.75">
      <c r="A10" s="2"/>
      <c r="B10" s="2"/>
      <c r="C10" s="2"/>
      <c r="D10" s="2"/>
      <c r="E10" s="2"/>
      <c r="F10" s="2"/>
    </row>
    <row r="11" spans="1:6" ht="12.75">
      <c r="A11" s="2"/>
      <c r="B11" s="2"/>
      <c r="C11" s="2"/>
      <c r="D11" s="2"/>
      <c r="E11" s="2"/>
      <c r="F11" s="2"/>
    </row>
    <row r="12" spans="1:6" ht="12.75">
      <c r="A12" s="2"/>
      <c r="B12" s="2"/>
      <c r="C12" s="2"/>
      <c r="D12" s="2"/>
      <c r="E12" s="2"/>
      <c r="F12" s="2"/>
    </row>
    <row r="13" spans="1:6" ht="12.75">
      <c r="A13" s="2"/>
      <c r="B13" s="2"/>
      <c r="C13" s="2"/>
      <c r="D13" s="2"/>
      <c r="E13" s="2"/>
      <c r="F13" s="2"/>
    </row>
    <row r="14" spans="1:6" ht="12.75">
      <c r="A14" s="2"/>
      <c r="B14" s="2"/>
      <c r="C14" s="2"/>
      <c r="D14" s="2"/>
      <c r="E14" s="2"/>
      <c r="F14" s="2"/>
    </row>
    <row r="15" ht="12.75">
      <c r="D15" s="2"/>
    </row>
    <row r="16" ht="12.75">
      <c r="D16" s="7"/>
    </row>
    <row r="17" spans="1:6" s="22" customFormat="1" ht="12.75">
      <c r="A17" s="117" t="s">
        <v>29</v>
      </c>
      <c r="B17" s="117" t="s">
        <v>30</v>
      </c>
      <c r="C17" s="117" t="s">
        <v>26</v>
      </c>
      <c r="D17" s="118" t="s">
        <v>1</v>
      </c>
      <c r="E17" s="115" t="s">
        <v>19</v>
      </c>
      <c r="F17" s="116"/>
    </row>
    <row r="18" spans="1:6" s="22" customFormat="1" ht="12.75">
      <c r="A18" s="118"/>
      <c r="B18" s="119"/>
      <c r="C18" s="120"/>
      <c r="D18" s="121"/>
      <c r="E18" s="67" t="s">
        <v>11</v>
      </c>
      <c r="F18" s="68" t="s">
        <v>2</v>
      </c>
    </row>
    <row r="19" spans="1:6" ht="51">
      <c r="A19" s="40"/>
      <c r="B19" s="39">
        <v>11130</v>
      </c>
      <c r="C19" s="38">
        <v>14</v>
      </c>
      <c r="D19" s="85" t="s">
        <v>35</v>
      </c>
      <c r="E19" s="130">
        <f>'011130 Polghiv.ig.tev.'!E10</f>
        <v>1016000</v>
      </c>
      <c r="F19" s="56">
        <v>95124300</v>
      </c>
    </row>
    <row r="20" spans="1:6" ht="12.75">
      <c r="A20" s="41"/>
      <c r="B20" s="39">
        <v>107060</v>
      </c>
      <c r="C20" s="43"/>
      <c r="D20" s="42" t="s">
        <v>72</v>
      </c>
      <c r="E20" s="131"/>
      <c r="F20" s="57">
        <v>3000000</v>
      </c>
    </row>
    <row r="21" spans="1:6" ht="12.75">
      <c r="A21" s="41"/>
      <c r="B21" s="42"/>
      <c r="C21" s="43"/>
      <c r="D21" s="42"/>
      <c r="E21" s="131"/>
      <c r="F21" s="57"/>
    </row>
    <row r="22" spans="1:6" ht="12.75">
      <c r="A22" s="41"/>
      <c r="B22" s="42"/>
      <c r="C22" s="43"/>
      <c r="D22" s="42" t="s">
        <v>17</v>
      </c>
      <c r="E22" s="131">
        <v>97108300</v>
      </c>
      <c r="F22" s="58"/>
    </row>
    <row r="23" spans="1:6" ht="25.5">
      <c r="A23" s="45"/>
      <c r="B23" s="45"/>
      <c r="C23" s="46">
        <f>SUM(C19:C22)</f>
        <v>14</v>
      </c>
      <c r="D23" s="47" t="s">
        <v>22</v>
      </c>
      <c r="E23" s="44">
        <f>SUM(E19:E22)</f>
        <v>98124300</v>
      </c>
      <c r="F23" s="59">
        <f>SUM(F19:F22)</f>
        <v>98124300</v>
      </c>
    </row>
    <row r="24" ht="12.75"/>
    <row r="25" spans="4:6" ht="12.75">
      <c r="D25" s="16"/>
      <c r="F25" s="60">
        <f>E23-F23</f>
        <v>0</v>
      </c>
    </row>
    <row r="26" ht="12.75">
      <c r="F26" s="61"/>
    </row>
  </sheetData>
  <sheetProtection/>
  <mergeCells count="8">
    <mergeCell ref="A5:F5"/>
    <mergeCell ref="A8:F8"/>
    <mergeCell ref="A9:F9"/>
    <mergeCell ref="E17:F17"/>
    <mergeCell ref="A17:A18"/>
    <mergeCell ref="B17:B18"/>
    <mergeCell ref="C17:C18"/>
    <mergeCell ref="D17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4"/>
  <sheetViews>
    <sheetView zoomScalePageLayoutView="0" workbookViewId="0" topLeftCell="A94">
      <selection activeCell="E55" sqref="E55"/>
    </sheetView>
  </sheetViews>
  <sheetFormatPr defaultColWidth="9.00390625" defaultRowHeight="12.75"/>
  <cols>
    <col min="1" max="1" width="14.25390625" style="3" customWidth="1"/>
    <col min="2" max="2" width="39.125" style="3" customWidth="1"/>
    <col min="3" max="3" width="13.25390625" style="10" customWidth="1"/>
    <col min="4" max="5" width="12.875" style="3" customWidth="1"/>
    <col min="6" max="6" width="9.125" style="3" customWidth="1"/>
    <col min="7" max="7" width="9.25390625" style="3" customWidth="1"/>
    <col min="8" max="8" width="9.125" style="3" customWidth="1"/>
    <col min="9" max="9" width="11.125" style="3" bestFit="1" customWidth="1"/>
    <col min="10" max="10" width="11.00390625" style="3" customWidth="1"/>
    <col min="11" max="12" width="9.125" style="3" customWidth="1"/>
    <col min="13" max="13" width="10.625" style="3" bestFit="1" customWidth="1"/>
    <col min="14" max="16384" width="9.125" style="3" customWidth="1"/>
  </cols>
  <sheetData>
    <row r="2" spans="1:5" ht="33.75" customHeight="1">
      <c r="A2" s="122" t="s">
        <v>34</v>
      </c>
      <c r="B2" s="123"/>
      <c r="C2" s="123"/>
      <c r="D2" s="123"/>
      <c r="E2" s="123"/>
    </row>
    <row r="3" ht="15">
      <c r="A3" s="3" t="s">
        <v>77</v>
      </c>
    </row>
    <row r="5" spans="1:2" ht="15.75">
      <c r="A5" s="5"/>
      <c r="B5" s="17"/>
    </row>
    <row r="6" spans="1:5" ht="15.75">
      <c r="A6" s="65" t="s">
        <v>11</v>
      </c>
      <c r="E6" s="3" t="s">
        <v>75</v>
      </c>
    </row>
    <row r="7" ht="15.75">
      <c r="A7" s="65"/>
    </row>
    <row r="8" spans="1:5" ht="15.75">
      <c r="A8" s="62"/>
      <c r="B8" s="3" t="s">
        <v>78</v>
      </c>
      <c r="E8" s="89">
        <v>800000</v>
      </c>
    </row>
    <row r="9" spans="1:5" ht="15.75">
      <c r="A9" s="62"/>
      <c r="B9" s="3" t="s">
        <v>79</v>
      </c>
      <c r="E9" s="89">
        <v>216000</v>
      </c>
    </row>
    <row r="10" spans="1:5" ht="15.75">
      <c r="A10" s="17"/>
      <c r="B10" s="17" t="s">
        <v>36</v>
      </c>
      <c r="C10" s="55"/>
      <c r="D10" s="17"/>
      <c r="E10" s="94">
        <f>SUM(E8:E9)</f>
        <v>1016000</v>
      </c>
    </row>
    <row r="11" ht="15.75">
      <c r="A11" s="17"/>
    </row>
    <row r="12" ht="20.25" customHeight="1">
      <c r="A12" s="8"/>
    </row>
    <row r="13" ht="15.75">
      <c r="A13" s="66" t="s">
        <v>2</v>
      </c>
    </row>
    <row r="15" spans="1:5" ht="15.75">
      <c r="A15" s="8"/>
      <c r="B15" s="9" t="s">
        <v>80</v>
      </c>
      <c r="E15" s="87">
        <f>SUM(C16:C17)</f>
        <v>38700000</v>
      </c>
    </row>
    <row r="16" spans="1:3" ht="15.75">
      <c r="A16" s="8"/>
      <c r="B16" s="3" t="s">
        <v>32</v>
      </c>
      <c r="C16" s="96">
        <v>29000000</v>
      </c>
    </row>
    <row r="17" spans="1:3" ht="15.75">
      <c r="A17" s="8"/>
      <c r="B17" s="4" t="s">
        <v>18</v>
      </c>
      <c r="C17" s="96">
        <v>9700000</v>
      </c>
    </row>
    <row r="18" ht="15.75">
      <c r="A18" s="8"/>
    </row>
    <row r="19" spans="1:5" ht="15.75">
      <c r="A19" s="8"/>
      <c r="B19" s="124" t="s">
        <v>5</v>
      </c>
      <c r="C19" s="124"/>
      <c r="E19" s="87">
        <f>C20+C21</f>
        <v>3290000</v>
      </c>
    </row>
    <row r="20" spans="1:5" ht="15.75">
      <c r="A20" s="8"/>
      <c r="B20" s="48" t="s">
        <v>23</v>
      </c>
      <c r="C20" s="96">
        <v>2800000</v>
      </c>
      <c r="E20" s="87"/>
    </row>
    <row r="21" spans="1:5" ht="15.75">
      <c r="A21" s="8"/>
      <c r="B21" s="48" t="s">
        <v>24</v>
      </c>
      <c r="C21" s="96">
        <v>490000</v>
      </c>
      <c r="E21" s="87"/>
    </row>
    <row r="22" spans="1:5" ht="15.75">
      <c r="A22" s="8"/>
      <c r="B22" s="112" t="s">
        <v>105</v>
      </c>
      <c r="C22" s="96">
        <v>840000</v>
      </c>
      <c r="E22" s="87">
        <v>840000</v>
      </c>
    </row>
    <row r="23" spans="1:5" ht="15.75">
      <c r="A23" s="8"/>
      <c r="B23" s="18"/>
      <c r="E23" s="87"/>
    </row>
    <row r="24" spans="1:5" ht="15.75">
      <c r="A24" s="8"/>
      <c r="B24" s="124" t="s">
        <v>12</v>
      </c>
      <c r="C24" s="124"/>
      <c r="E24" s="87">
        <f>C25</f>
        <v>866000</v>
      </c>
    </row>
    <row r="25" spans="1:5" ht="15.75">
      <c r="A25" s="8"/>
      <c r="B25" s="18" t="s">
        <v>10</v>
      </c>
      <c r="C25" s="96">
        <v>866000</v>
      </c>
      <c r="E25" s="87"/>
    </row>
    <row r="26" spans="1:5" ht="15.75">
      <c r="A26" s="8"/>
      <c r="B26" s="9"/>
      <c r="E26" s="87"/>
    </row>
    <row r="27" spans="1:5" ht="15.75">
      <c r="A27" s="8"/>
      <c r="B27" s="9" t="s">
        <v>74</v>
      </c>
      <c r="C27" s="96">
        <v>2499000</v>
      </c>
      <c r="E27" s="87">
        <f>C27</f>
        <v>2499000</v>
      </c>
    </row>
    <row r="28" spans="1:5" ht="15.75">
      <c r="A28" s="8"/>
      <c r="B28" s="9"/>
      <c r="C28" s="96"/>
      <c r="E28" s="87"/>
    </row>
    <row r="29" spans="1:5" ht="15.75">
      <c r="A29" s="8"/>
      <c r="B29" s="9" t="s">
        <v>106</v>
      </c>
      <c r="C29" s="96">
        <v>143000</v>
      </c>
      <c r="E29" s="87">
        <v>143000</v>
      </c>
    </row>
    <row r="30" spans="1:5" ht="15.75">
      <c r="A30" s="8"/>
      <c r="E30" s="87"/>
    </row>
    <row r="31" spans="1:5" ht="15.75">
      <c r="A31" s="8"/>
      <c r="B31" s="9" t="s">
        <v>81</v>
      </c>
      <c r="E31" s="87">
        <v>400000</v>
      </c>
    </row>
    <row r="32" spans="1:5" ht="15.75">
      <c r="A32" s="8"/>
      <c r="B32" s="3" t="s">
        <v>37</v>
      </c>
      <c r="E32" s="87"/>
    </row>
    <row r="33" spans="1:5" ht="15.75">
      <c r="A33" s="8"/>
      <c r="E33" s="87"/>
    </row>
    <row r="34" spans="1:5" ht="15.75">
      <c r="A34" s="8"/>
      <c r="B34" s="9" t="s">
        <v>82</v>
      </c>
      <c r="E34" s="87"/>
    </row>
    <row r="35" spans="1:5" ht="15.75">
      <c r="A35" s="8"/>
      <c r="B35" s="3" t="s">
        <v>16</v>
      </c>
      <c r="E35" s="87">
        <v>2800000</v>
      </c>
    </row>
    <row r="36" spans="1:5" ht="15.75">
      <c r="A36" s="8"/>
      <c r="B36" s="3" t="s">
        <v>108</v>
      </c>
      <c r="E36" s="87"/>
    </row>
    <row r="37" spans="1:5" ht="15.75">
      <c r="A37" s="8"/>
      <c r="E37" s="87"/>
    </row>
    <row r="38" spans="1:5" ht="15.75">
      <c r="A38" s="8"/>
      <c r="B38" s="124" t="s">
        <v>83</v>
      </c>
      <c r="C38" s="124"/>
      <c r="E38" s="87">
        <f>SUM(C39:C40)</f>
        <v>1043000</v>
      </c>
    </row>
    <row r="39" spans="1:5" ht="15">
      <c r="A39" s="4"/>
      <c r="B39" s="3" t="s">
        <v>109</v>
      </c>
      <c r="C39" s="96">
        <v>875000</v>
      </c>
      <c r="E39" s="87"/>
    </row>
    <row r="40" spans="1:5" ht="15">
      <c r="A40" s="4"/>
      <c r="B40" s="19" t="s">
        <v>101</v>
      </c>
      <c r="C40" s="96">
        <v>168000</v>
      </c>
      <c r="E40" s="87"/>
    </row>
    <row r="41" spans="1:5" ht="15">
      <c r="A41" s="4"/>
      <c r="B41" s="19" t="s">
        <v>102</v>
      </c>
      <c r="E41" s="87"/>
    </row>
    <row r="42" spans="1:5" ht="15.75">
      <c r="A42" s="4"/>
      <c r="B42" s="9" t="s">
        <v>100</v>
      </c>
      <c r="C42" s="76"/>
      <c r="E42" s="87">
        <v>3886000</v>
      </c>
    </row>
    <row r="43" spans="1:5" ht="15">
      <c r="A43" s="4"/>
      <c r="B43" s="9"/>
      <c r="C43" s="76"/>
      <c r="E43" s="87"/>
    </row>
    <row r="44" spans="1:5" ht="15.75">
      <c r="A44" s="4"/>
      <c r="B44" s="9" t="s">
        <v>103</v>
      </c>
      <c r="C44" s="76"/>
      <c r="E44" s="87">
        <v>1205400</v>
      </c>
    </row>
    <row r="45" spans="1:5" ht="15">
      <c r="A45" s="4"/>
      <c r="B45" s="9"/>
      <c r="C45" s="76"/>
      <c r="E45" s="87"/>
    </row>
    <row r="46" spans="1:5" ht="15.75">
      <c r="A46" s="8"/>
      <c r="B46" s="9" t="s">
        <v>38</v>
      </c>
      <c r="C46" s="76"/>
      <c r="D46" s="9"/>
      <c r="E46" s="87"/>
    </row>
    <row r="47" spans="1:5" ht="15.75">
      <c r="A47" s="8"/>
      <c r="B47" s="9" t="s">
        <v>84</v>
      </c>
      <c r="C47" s="76"/>
      <c r="D47" s="9"/>
      <c r="E47" s="87"/>
    </row>
    <row r="48" spans="1:5" ht="15.75">
      <c r="A48" s="8"/>
      <c r="B48" s="3" t="s">
        <v>39</v>
      </c>
      <c r="E48" s="87">
        <v>800000</v>
      </c>
    </row>
    <row r="49" spans="1:5" ht="15.75">
      <c r="A49" s="8"/>
      <c r="E49" s="87"/>
    </row>
    <row r="50" spans="1:5" ht="15.75">
      <c r="A50" s="8"/>
      <c r="B50" s="9" t="s">
        <v>85</v>
      </c>
      <c r="E50" s="87"/>
    </row>
    <row r="51" spans="1:5" ht="15.75">
      <c r="A51" s="8"/>
      <c r="B51" s="3" t="s">
        <v>40</v>
      </c>
      <c r="E51" s="87">
        <v>800000</v>
      </c>
    </row>
    <row r="52" spans="1:9" ht="16.5" customHeight="1">
      <c r="A52" s="8"/>
      <c r="B52" s="70" t="s">
        <v>42</v>
      </c>
      <c r="C52" s="55"/>
      <c r="D52" s="62"/>
      <c r="E52" s="88">
        <v>57272400</v>
      </c>
      <c r="F52" s="17"/>
      <c r="G52" s="20"/>
      <c r="I52" s="20"/>
    </row>
    <row r="53" spans="1:9" ht="16.5" customHeight="1">
      <c r="A53" s="8"/>
      <c r="B53" s="24"/>
      <c r="D53" s="4"/>
      <c r="E53" s="87"/>
      <c r="G53" s="20"/>
      <c r="I53" s="20"/>
    </row>
    <row r="54" spans="1:9" ht="15.75">
      <c r="A54" s="62"/>
      <c r="B54" s="3" t="s">
        <v>104</v>
      </c>
      <c r="E54" s="87">
        <v>11376900</v>
      </c>
      <c r="G54" s="20"/>
      <c r="I54" s="20"/>
    </row>
    <row r="55" spans="1:9" ht="15.75">
      <c r="A55" s="62"/>
      <c r="E55" s="87"/>
      <c r="G55" s="20"/>
      <c r="I55" s="20"/>
    </row>
    <row r="56" spans="1:9" ht="15.75">
      <c r="A56" s="69"/>
      <c r="B56" s="3" t="s">
        <v>31</v>
      </c>
      <c r="C56" s="3"/>
      <c r="E56" s="87">
        <v>409000</v>
      </c>
      <c r="G56" s="20"/>
      <c r="I56" s="20"/>
    </row>
    <row r="57" spans="1:5" ht="15.75">
      <c r="A57" s="8"/>
      <c r="B57" s="125"/>
      <c r="C57" s="125"/>
      <c r="E57" s="87"/>
    </row>
    <row r="58" spans="1:5" ht="15.75">
      <c r="A58" s="8"/>
      <c r="B58" s="17" t="s">
        <v>41</v>
      </c>
      <c r="C58" s="55"/>
      <c r="D58" s="17"/>
      <c r="E58" s="88">
        <f>SUM(E54:E57)</f>
        <v>11785900</v>
      </c>
    </row>
    <row r="59" spans="1:5" ht="15.75">
      <c r="A59" s="8"/>
      <c r="E59" s="87"/>
    </row>
    <row r="60" spans="1:5" ht="15.75">
      <c r="A60" s="8"/>
      <c r="B60" s="9" t="s">
        <v>86</v>
      </c>
      <c r="E60" s="88">
        <f>C61+C62</f>
        <v>630000</v>
      </c>
    </row>
    <row r="61" spans="1:5" ht="15.75">
      <c r="A61" s="8"/>
      <c r="B61" s="3" t="s">
        <v>9</v>
      </c>
      <c r="C61" s="96">
        <v>180000</v>
      </c>
      <c r="E61" s="88"/>
    </row>
    <row r="62" spans="1:5" ht="15.75">
      <c r="A62" s="8"/>
      <c r="B62" s="3" t="s">
        <v>43</v>
      </c>
      <c r="C62" s="96">
        <v>450000</v>
      </c>
      <c r="E62" s="88"/>
    </row>
    <row r="63" spans="1:5" ht="15.75">
      <c r="A63" s="8"/>
      <c r="C63" s="96"/>
      <c r="E63" s="88"/>
    </row>
    <row r="64" spans="1:5" ht="15.75">
      <c r="A64" s="8"/>
      <c r="C64" s="96"/>
      <c r="E64" s="88"/>
    </row>
    <row r="65" spans="1:5" ht="15.75">
      <c r="A65" s="8"/>
      <c r="B65" s="77" t="s">
        <v>87</v>
      </c>
      <c r="C65" s="96"/>
      <c r="E65" s="88">
        <f>SUM(C66:C70)</f>
        <v>3450000</v>
      </c>
    </row>
    <row r="66" spans="1:5" ht="15.75">
      <c r="A66" s="8"/>
      <c r="B66" s="3" t="s">
        <v>44</v>
      </c>
      <c r="C66" s="96">
        <v>2000000</v>
      </c>
      <c r="E66" s="88"/>
    </row>
    <row r="67" spans="1:5" ht="15.75">
      <c r="A67" s="8"/>
      <c r="B67" s="3" t="s">
        <v>45</v>
      </c>
      <c r="C67" s="96">
        <v>300000</v>
      </c>
      <c r="E67" s="88"/>
    </row>
    <row r="68" spans="1:5" ht="15.75">
      <c r="A68" s="8"/>
      <c r="B68" s="3" t="s">
        <v>46</v>
      </c>
      <c r="C68" s="96">
        <v>700000</v>
      </c>
      <c r="E68" s="88"/>
    </row>
    <row r="69" spans="1:5" ht="15.75">
      <c r="A69" s="8"/>
      <c r="B69" s="3" t="s">
        <v>47</v>
      </c>
      <c r="C69" s="96">
        <v>150000</v>
      </c>
      <c r="E69" s="88"/>
    </row>
    <row r="70" spans="1:5" ht="15.75">
      <c r="A70" s="8"/>
      <c r="B70" s="3" t="s">
        <v>3</v>
      </c>
      <c r="C70" s="96">
        <v>300000</v>
      </c>
      <c r="E70" s="88"/>
    </row>
    <row r="71" spans="1:5" ht="15.75">
      <c r="A71" s="8"/>
      <c r="C71" s="96"/>
      <c r="E71" s="94"/>
    </row>
    <row r="72" spans="1:5" ht="15.75">
      <c r="A72" s="8"/>
      <c r="C72" s="96"/>
      <c r="E72" s="94"/>
    </row>
    <row r="73" spans="2:5" ht="15.75">
      <c r="B73" s="9" t="s">
        <v>88</v>
      </c>
      <c r="C73" s="97"/>
      <c r="E73" s="88">
        <f>C74+C75</f>
        <v>2000000</v>
      </c>
    </row>
    <row r="74" spans="1:5" ht="15.75">
      <c r="A74" s="8"/>
      <c r="B74" s="3" t="s">
        <v>48</v>
      </c>
      <c r="C74" s="96">
        <v>1500000</v>
      </c>
      <c r="E74" s="88"/>
    </row>
    <row r="75" spans="1:5" ht="15.75">
      <c r="A75" s="8"/>
      <c r="B75" s="54" t="s">
        <v>49</v>
      </c>
      <c r="C75" s="98">
        <v>500000</v>
      </c>
      <c r="D75" s="17"/>
      <c r="E75" s="88"/>
    </row>
    <row r="76" spans="1:5" ht="15.75">
      <c r="A76" s="8"/>
      <c r="B76" s="17"/>
      <c r="C76" s="55"/>
      <c r="D76" s="17"/>
      <c r="E76" s="88"/>
    </row>
    <row r="77" spans="1:5" ht="15.75">
      <c r="A77" s="8"/>
      <c r="B77" s="54" t="s">
        <v>89</v>
      </c>
      <c r="E77" s="88">
        <v>900000</v>
      </c>
    </row>
    <row r="78" spans="1:5" ht="15.75">
      <c r="A78" s="8"/>
      <c r="B78" s="3" t="s">
        <v>50</v>
      </c>
      <c r="E78" s="88"/>
    </row>
    <row r="79" spans="1:5" ht="15.75">
      <c r="A79" s="8"/>
      <c r="B79" s="124"/>
      <c r="C79" s="124"/>
      <c r="E79" s="88"/>
    </row>
    <row r="80" spans="1:5" ht="15.75">
      <c r="A80" s="8"/>
      <c r="B80" s="77" t="s">
        <v>90</v>
      </c>
      <c r="E80" s="88">
        <f>C81+C82+C83</f>
        <v>2200000</v>
      </c>
    </row>
    <row r="81" spans="1:5" ht="15.75">
      <c r="A81" s="8"/>
      <c r="B81" s="3" t="s">
        <v>6</v>
      </c>
      <c r="C81" s="96">
        <v>1100000</v>
      </c>
      <c r="E81" s="87"/>
    </row>
    <row r="82" spans="1:5" ht="15.75">
      <c r="A82" s="8"/>
      <c r="B82" s="3" t="s">
        <v>7</v>
      </c>
      <c r="C82" s="96">
        <v>600000</v>
      </c>
      <c r="E82" s="87"/>
    </row>
    <row r="83" spans="1:5" ht="15.75">
      <c r="A83" s="8"/>
      <c r="B83" s="3" t="s">
        <v>51</v>
      </c>
      <c r="C83" s="96">
        <v>500000</v>
      </c>
      <c r="E83" s="87"/>
    </row>
    <row r="84" spans="1:5" ht="15.75">
      <c r="A84" s="8"/>
      <c r="C84" s="96"/>
      <c r="E84" s="87"/>
    </row>
    <row r="85" spans="1:5" ht="15.75">
      <c r="A85" s="8"/>
      <c r="B85" s="9" t="s">
        <v>91</v>
      </c>
      <c r="C85" s="96"/>
      <c r="E85" s="88">
        <f>C86</f>
        <v>300000</v>
      </c>
    </row>
    <row r="86" spans="1:5" ht="30">
      <c r="A86" s="8"/>
      <c r="B86" s="113" t="s">
        <v>110</v>
      </c>
      <c r="C86" s="92">
        <v>300000</v>
      </c>
      <c r="D86" s="71"/>
      <c r="E86" s="89"/>
    </row>
    <row r="87" spans="1:5" ht="15.75">
      <c r="A87" s="8"/>
      <c r="C87" s="96"/>
      <c r="E87" s="87"/>
    </row>
    <row r="88" spans="1:5" ht="15.75">
      <c r="A88" s="8"/>
      <c r="B88" s="9" t="s">
        <v>92</v>
      </c>
      <c r="C88" s="96"/>
      <c r="E88" s="88">
        <f>C89</f>
        <v>900000</v>
      </c>
    </row>
    <row r="89" spans="1:5" ht="15.75">
      <c r="A89" s="8"/>
      <c r="B89" s="3" t="s">
        <v>52</v>
      </c>
      <c r="C89" s="96">
        <v>900000</v>
      </c>
      <c r="E89" s="87"/>
    </row>
    <row r="90" spans="1:5" ht="15.75">
      <c r="A90" s="8"/>
      <c r="B90" s="17"/>
      <c r="C90" s="99"/>
      <c r="D90" s="17"/>
      <c r="E90" s="88"/>
    </row>
    <row r="91" spans="1:5" ht="15.75">
      <c r="A91" s="8"/>
      <c r="B91" s="77" t="s">
        <v>93</v>
      </c>
      <c r="C91" s="98"/>
      <c r="D91" s="54"/>
      <c r="E91" s="88">
        <f>C92+C93+C94+C95+C96</f>
        <v>3100000</v>
      </c>
    </row>
    <row r="92" spans="1:5" ht="15.75">
      <c r="A92" s="8"/>
      <c r="B92" s="54" t="s">
        <v>53</v>
      </c>
      <c r="C92" s="98">
        <v>800000</v>
      </c>
      <c r="D92" s="17"/>
      <c r="E92" s="88"/>
    </row>
    <row r="93" spans="1:5" ht="15.75">
      <c r="A93" s="8"/>
      <c r="B93" s="3" t="s">
        <v>54</v>
      </c>
      <c r="C93" s="96">
        <v>200000</v>
      </c>
      <c r="E93" s="87"/>
    </row>
    <row r="94" spans="1:5" ht="15.75">
      <c r="A94" s="8"/>
      <c r="B94" s="78" t="s">
        <v>55</v>
      </c>
      <c r="C94" s="100">
        <v>800000</v>
      </c>
      <c r="D94" s="30"/>
      <c r="E94" s="90"/>
    </row>
    <row r="95" spans="1:5" ht="15.75">
      <c r="A95" s="8"/>
      <c r="B95" s="74" t="s">
        <v>56</v>
      </c>
      <c r="C95" s="101">
        <v>600000</v>
      </c>
      <c r="D95" s="74"/>
      <c r="E95" s="91"/>
    </row>
    <row r="96" spans="1:5" ht="15.75">
      <c r="A96" s="8"/>
      <c r="B96" s="74" t="s">
        <v>57</v>
      </c>
      <c r="C96" s="101">
        <v>700000</v>
      </c>
      <c r="D96" s="74"/>
      <c r="E96" s="91"/>
    </row>
    <row r="97" spans="1:5" ht="15.75">
      <c r="A97" s="8"/>
      <c r="B97" s="71"/>
      <c r="C97" s="92"/>
      <c r="D97" s="71"/>
      <c r="E97" s="89"/>
    </row>
    <row r="98" spans="1:5" ht="15.75">
      <c r="A98" s="8"/>
      <c r="B98" s="79" t="s">
        <v>94</v>
      </c>
      <c r="C98" s="92"/>
      <c r="D98" s="75"/>
      <c r="E98" s="94">
        <f>SUM(C99:C107)</f>
        <v>7970000</v>
      </c>
    </row>
    <row r="99" spans="1:5" ht="15.75">
      <c r="A99" s="8"/>
      <c r="B99" s="75" t="s">
        <v>4</v>
      </c>
      <c r="C99" s="92">
        <v>60000</v>
      </c>
      <c r="D99" s="75"/>
      <c r="E99" s="89"/>
    </row>
    <row r="100" spans="1:5" ht="15.75">
      <c r="A100" s="8"/>
      <c r="B100" s="75" t="s">
        <v>58</v>
      </c>
      <c r="C100" s="92">
        <v>2400000</v>
      </c>
      <c r="D100" s="75"/>
      <c r="E100" s="89"/>
    </row>
    <row r="101" spans="1:5" ht="15.75">
      <c r="A101" s="8"/>
      <c r="B101" s="75" t="s">
        <v>59</v>
      </c>
      <c r="C101" s="92">
        <v>100000</v>
      </c>
      <c r="D101" s="75"/>
      <c r="E101" s="89"/>
    </row>
    <row r="102" spans="1:5" ht="15.75">
      <c r="A102" s="8"/>
      <c r="B102" s="75" t="s">
        <v>60</v>
      </c>
      <c r="C102" s="92">
        <v>2300000</v>
      </c>
      <c r="D102" s="75"/>
      <c r="E102" s="89"/>
    </row>
    <row r="103" spans="1:5" ht="15.75">
      <c r="A103" s="8"/>
      <c r="B103" s="75" t="s">
        <v>61</v>
      </c>
      <c r="C103" s="92">
        <v>1300000</v>
      </c>
      <c r="D103" s="75"/>
      <c r="E103" s="92"/>
    </row>
    <row r="104" spans="1:5" ht="15.75">
      <c r="A104" s="8"/>
      <c r="B104" s="80" t="s">
        <v>62</v>
      </c>
      <c r="C104" s="102">
        <v>650000</v>
      </c>
      <c r="D104" s="80"/>
      <c r="E104" s="87"/>
    </row>
    <row r="105" spans="1:5" ht="15.75">
      <c r="A105" s="8"/>
      <c r="B105" s="4" t="s">
        <v>63</v>
      </c>
      <c r="C105" s="96">
        <v>200000</v>
      </c>
      <c r="D105" s="72"/>
      <c r="E105" s="93"/>
    </row>
    <row r="106" spans="1:5" ht="15.75">
      <c r="A106" s="8"/>
      <c r="B106" s="81" t="s">
        <v>64</v>
      </c>
      <c r="C106" s="98">
        <v>460000</v>
      </c>
      <c r="D106" s="72"/>
      <c r="E106" s="93"/>
    </row>
    <row r="107" spans="1:5" ht="15.75">
      <c r="A107" s="8"/>
      <c r="B107" s="4" t="s">
        <v>65</v>
      </c>
      <c r="C107" s="96">
        <v>500000</v>
      </c>
      <c r="D107" s="4"/>
      <c r="E107" s="87"/>
    </row>
    <row r="108" spans="1:5" ht="15.75">
      <c r="A108" s="8"/>
      <c r="B108" s="4"/>
      <c r="C108" s="103"/>
      <c r="D108" s="4"/>
      <c r="E108" s="87"/>
    </row>
    <row r="109" spans="1:5" ht="15.75">
      <c r="A109" s="8"/>
      <c r="B109" s="82" t="s">
        <v>95</v>
      </c>
      <c r="C109" s="92"/>
      <c r="D109" s="71"/>
      <c r="E109" s="94">
        <f>C110</f>
        <v>50000</v>
      </c>
    </row>
    <row r="110" spans="1:5" ht="15.75">
      <c r="A110" s="8"/>
      <c r="B110" s="71" t="s">
        <v>8</v>
      </c>
      <c r="C110" s="92">
        <v>50000</v>
      </c>
      <c r="D110" s="71"/>
      <c r="E110" s="89"/>
    </row>
    <row r="111" spans="1:5" ht="15.75">
      <c r="A111" s="8"/>
      <c r="B111" s="71"/>
      <c r="C111" s="73"/>
      <c r="D111" s="71"/>
      <c r="E111" s="89"/>
    </row>
    <row r="112" spans="1:5" ht="15.75">
      <c r="A112" s="8"/>
      <c r="B112" s="82" t="s">
        <v>96</v>
      </c>
      <c r="C112" s="73"/>
      <c r="D112" s="71"/>
      <c r="E112" s="94">
        <v>4300000</v>
      </c>
    </row>
    <row r="113" spans="1:5" ht="15.75">
      <c r="A113" s="8"/>
      <c r="B113" s="75"/>
      <c r="C113" s="73"/>
      <c r="D113" s="75"/>
      <c r="E113" s="89"/>
    </row>
    <row r="114" spans="1:5" ht="15.75">
      <c r="A114" s="8"/>
      <c r="B114" s="83" t="s">
        <v>97</v>
      </c>
      <c r="C114" s="49"/>
      <c r="D114" s="4"/>
      <c r="E114" s="88">
        <v>216000</v>
      </c>
    </row>
    <row r="115" spans="1:5" ht="15.75">
      <c r="A115" s="8"/>
      <c r="E115" s="87"/>
    </row>
    <row r="116" spans="1:5" ht="15.75">
      <c r="A116" s="8"/>
      <c r="B116" s="77" t="s">
        <v>98</v>
      </c>
      <c r="E116" s="88">
        <f>C117</f>
        <v>50000</v>
      </c>
    </row>
    <row r="117" spans="1:5" ht="15.75">
      <c r="A117" s="8"/>
      <c r="B117" s="75" t="s">
        <v>66</v>
      </c>
      <c r="C117" s="92">
        <v>50000</v>
      </c>
      <c r="D117" s="75"/>
      <c r="E117" s="89"/>
    </row>
    <row r="118" spans="1:5" ht="15.75">
      <c r="A118" s="8"/>
      <c r="B118" s="75"/>
      <c r="C118" s="73"/>
      <c r="D118" s="75"/>
      <c r="E118" s="89"/>
    </row>
    <row r="119" spans="1:5" ht="15.75">
      <c r="A119" s="8"/>
      <c r="B119" s="84" t="s">
        <v>67</v>
      </c>
      <c r="C119" s="73"/>
      <c r="D119" s="75"/>
      <c r="E119" s="94">
        <f>SUM(E60:E116)</f>
        <v>26066000</v>
      </c>
    </row>
    <row r="120" spans="1:5" ht="15.75">
      <c r="A120" s="8"/>
      <c r="B120" s="75"/>
      <c r="C120" s="73"/>
      <c r="D120" s="75"/>
      <c r="E120" s="89"/>
    </row>
    <row r="121" spans="1:5" ht="15.75">
      <c r="A121" s="8"/>
      <c r="E121" s="87"/>
    </row>
    <row r="122" spans="1:5" ht="15.75">
      <c r="A122" s="8"/>
      <c r="E122" s="87"/>
    </row>
    <row r="123" spans="2:5" ht="17.25" customHeight="1">
      <c r="B123" s="27"/>
      <c r="E123" s="87"/>
    </row>
    <row r="124" spans="2:5" ht="15.75">
      <c r="B124" s="8" t="s">
        <v>13</v>
      </c>
      <c r="C124" s="25"/>
      <c r="D124" s="14"/>
      <c r="E124" s="95">
        <f>E52+E58+E119</f>
        <v>95124300</v>
      </c>
    </row>
  </sheetData>
  <sheetProtection/>
  <mergeCells count="6">
    <mergeCell ref="A2:E2"/>
    <mergeCell ref="B79:C79"/>
    <mergeCell ref="B19:C19"/>
    <mergeCell ref="B24:C24"/>
    <mergeCell ref="B38:C38"/>
    <mergeCell ref="B57:C57"/>
  </mergeCells>
  <printOptions/>
  <pageMargins left="0.7086614173228347" right="0.7086614173228347" top="0.2" bottom="0.3937007874015748" header="0.18" footer="0.42"/>
  <pageSetup horizontalDpi="300" verticalDpi="300" orientation="portrait" paperSize="9" scale="61" r:id="rId2"/>
  <rowBreaks count="1" manualBreakCount="1">
    <brk id="70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6"/>
  <sheetViews>
    <sheetView zoomScalePageLayoutView="0" workbookViewId="0" topLeftCell="A13">
      <selection activeCell="I8" sqref="I8"/>
    </sheetView>
  </sheetViews>
  <sheetFormatPr defaultColWidth="9.00390625" defaultRowHeight="12.75"/>
  <cols>
    <col min="1" max="1" width="16.625" style="0" customWidth="1"/>
    <col min="2" max="2" width="12.75390625" style="52" customWidth="1"/>
    <col min="3" max="3" width="41.75390625" style="0" customWidth="1"/>
    <col min="4" max="4" width="14.125" style="0" customWidth="1"/>
  </cols>
  <sheetData>
    <row r="1" ht="12.75">
      <c r="D1" s="21"/>
    </row>
    <row r="2" ht="12.75">
      <c r="D2" s="21"/>
    </row>
    <row r="3" ht="12.75">
      <c r="D3" s="21"/>
    </row>
    <row r="4" spans="1:4" ht="12.75">
      <c r="A4" s="50">
        <v>107060</v>
      </c>
      <c r="B4" s="126" t="s">
        <v>69</v>
      </c>
      <c r="C4" s="127"/>
      <c r="D4" s="21"/>
    </row>
    <row r="5" spans="1:4" ht="12.75">
      <c r="A5" s="50"/>
      <c r="B5" s="2" t="s">
        <v>70</v>
      </c>
      <c r="C5" s="6"/>
      <c r="D5" s="21"/>
    </row>
    <row r="6" spans="1:4" ht="12.75">
      <c r="A6" s="104" t="s">
        <v>77</v>
      </c>
      <c r="B6" s="2"/>
      <c r="C6" s="6"/>
      <c r="D6" s="21"/>
    </row>
    <row r="7" spans="1:4" ht="12.75">
      <c r="A7" s="50"/>
      <c r="B7" s="2"/>
      <c r="C7" s="6"/>
      <c r="D7" s="21"/>
    </row>
    <row r="8" spans="1:4" ht="12.75">
      <c r="A8" s="50"/>
      <c r="B8" s="2"/>
      <c r="C8" s="6"/>
      <c r="D8" s="21"/>
    </row>
    <row r="9" spans="2:4" ht="14.25">
      <c r="B9" s="2"/>
      <c r="D9" s="23"/>
    </row>
    <row r="10" spans="1:4" ht="12.75">
      <c r="A10" s="86" t="s">
        <v>2</v>
      </c>
      <c r="D10" s="21" t="s">
        <v>75</v>
      </c>
    </row>
    <row r="11" ht="12.75">
      <c r="D11" s="21"/>
    </row>
    <row r="12" spans="1:4" ht="12.75">
      <c r="A12" s="6"/>
      <c r="B12" s="2"/>
      <c r="D12" s="21"/>
    </row>
    <row r="13" spans="1:4" ht="12.75">
      <c r="A13" s="6"/>
      <c r="B13" s="2"/>
      <c r="D13" s="21"/>
    </row>
    <row r="14" spans="1:4" ht="12.75">
      <c r="A14" s="6"/>
      <c r="B14" s="2"/>
      <c r="C14" s="1" t="s">
        <v>68</v>
      </c>
      <c r="D14" s="105">
        <f>SUM(D15:D17)</f>
        <v>3000000</v>
      </c>
    </row>
    <row r="15" spans="1:4" ht="12.75">
      <c r="A15" s="64"/>
      <c r="B15" s="63"/>
      <c r="C15" t="s">
        <v>71</v>
      </c>
      <c r="D15" s="106">
        <v>3000000</v>
      </c>
    </row>
    <row r="16" spans="1:4" ht="12.75">
      <c r="A16" s="64"/>
      <c r="B16" s="63"/>
      <c r="C16" t="s">
        <v>73</v>
      </c>
      <c r="D16" s="106"/>
    </row>
    <row r="17" spans="1:4" ht="12.75">
      <c r="A17" s="64"/>
      <c r="B17" s="63"/>
      <c r="D17" s="106"/>
    </row>
    <row r="18" spans="1:4" ht="12.75">
      <c r="A18" s="6"/>
      <c r="B18" s="2"/>
      <c r="D18" s="106"/>
    </row>
    <row r="19" spans="1:4" ht="12.75">
      <c r="A19" s="51"/>
      <c r="C19" s="53"/>
      <c r="D19" s="106"/>
    </row>
    <row r="20" spans="1:4" ht="12.75">
      <c r="A20" s="6"/>
      <c r="B20" s="2"/>
      <c r="C20" s="1"/>
      <c r="D20" s="105"/>
    </row>
    <row r="21" spans="1:4" ht="12.75">
      <c r="A21" s="64"/>
      <c r="B21" s="2"/>
      <c r="D21" s="106"/>
    </row>
    <row r="22" spans="1:4" ht="12.75">
      <c r="A22" s="6"/>
      <c r="B22" s="2"/>
      <c r="D22" s="106"/>
    </row>
    <row r="23" spans="2:4" ht="12.75">
      <c r="B23" s="2"/>
      <c r="C23" s="2"/>
      <c r="D23" s="106"/>
    </row>
    <row r="24" ht="12.75">
      <c r="D24" s="106"/>
    </row>
    <row r="25" ht="12.75">
      <c r="D25" s="106"/>
    </row>
    <row r="26" spans="3:4" ht="12.75">
      <c r="C26" s="22" t="s">
        <v>25</v>
      </c>
      <c r="D26" s="107">
        <f>D14+D20+D23</f>
        <v>3000000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11.00390625" style="0" customWidth="1"/>
    <col min="2" max="2" width="21.75390625" style="0" customWidth="1"/>
    <col min="3" max="3" width="15.25390625" style="0" customWidth="1"/>
    <col min="4" max="4" width="18.25390625" style="0" customWidth="1"/>
  </cols>
  <sheetData>
    <row r="1" ht="12.75">
      <c r="D1" s="21"/>
    </row>
    <row r="2" ht="12.75">
      <c r="D2" s="21"/>
    </row>
    <row r="3" ht="12.75">
      <c r="D3" s="21"/>
    </row>
    <row r="4" ht="12.75">
      <c r="D4" s="21"/>
    </row>
    <row r="5" spans="1:4" ht="31.5" customHeight="1">
      <c r="A5" s="128" t="s">
        <v>99</v>
      </c>
      <c r="B5" s="114"/>
      <c r="C5" s="114"/>
      <c r="D5" s="114"/>
    </row>
    <row r="6" spans="1:4" ht="12.75">
      <c r="A6" t="s">
        <v>77</v>
      </c>
      <c r="D6" s="21"/>
    </row>
    <row r="7" ht="12.75">
      <c r="D7" s="21"/>
    </row>
    <row r="8" ht="12.75">
      <c r="D8" s="21"/>
    </row>
    <row r="9" spans="1:4" ht="12.75">
      <c r="A9" s="22" t="s">
        <v>11</v>
      </c>
      <c r="D9" s="21"/>
    </row>
    <row r="10" ht="14.25">
      <c r="D10" s="23"/>
    </row>
    <row r="11" spans="1:4" ht="14.25">
      <c r="A11" s="2"/>
      <c r="B11" s="2" t="s">
        <v>17</v>
      </c>
      <c r="D11" s="23" t="s">
        <v>75</v>
      </c>
    </row>
    <row r="12" spans="1:4" ht="12.75">
      <c r="A12" s="6"/>
      <c r="B12" s="6"/>
      <c r="D12" s="21"/>
    </row>
    <row r="13" ht="12.75">
      <c r="D13" s="21"/>
    </row>
    <row r="14" spans="2:4" ht="12.75">
      <c r="B14" t="s">
        <v>17</v>
      </c>
      <c r="D14" s="106">
        <v>97108300</v>
      </c>
    </row>
    <row r="15" spans="1:4" ht="12.75">
      <c r="A15" s="13"/>
      <c r="B15" s="129"/>
      <c r="C15" s="129"/>
      <c r="D15" s="105"/>
    </row>
    <row r="16" spans="1:4" ht="12.75">
      <c r="A16" s="13"/>
      <c r="B16" s="29"/>
      <c r="C16" s="29"/>
      <c r="D16" s="105"/>
    </row>
    <row r="17" spans="1:4" ht="12.75">
      <c r="A17" s="2"/>
      <c r="B17" s="28"/>
      <c r="C17" s="21"/>
      <c r="D17" s="105"/>
    </row>
    <row r="18" spans="1:4" ht="12.75">
      <c r="A18" s="2"/>
      <c r="B18" s="34" t="s">
        <v>14</v>
      </c>
      <c r="C18" s="33"/>
      <c r="D18" s="108">
        <f>SUM(D14:D17)</f>
        <v>97108300</v>
      </c>
    </row>
    <row r="19" spans="1:4" ht="12.75">
      <c r="A19" s="2"/>
      <c r="B19" s="15"/>
      <c r="C19" s="21"/>
      <c r="D19" s="105"/>
    </row>
    <row r="20" spans="1:4" ht="12.75">
      <c r="A20" s="2"/>
      <c r="B20" s="15"/>
      <c r="C20" s="21"/>
      <c r="D20" s="105"/>
    </row>
    <row r="21" spans="1:4" ht="12.75">
      <c r="A21" s="2"/>
      <c r="B21" s="11" t="s">
        <v>107</v>
      </c>
      <c r="C21" s="21"/>
      <c r="D21" s="106"/>
    </row>
    <row r="22" spans="1:4" ht="12.75">
      <c r="A22" s="1"/>
      <c r="B22" s="35"/>
      <c r="C22" s="36"/>
      <c r="D22" s="105"/>
    </row>
    <row r="23" spans="1:4" ht="12.75">
      <c r="A23" s="1"/>
      <c r="B23" s="37" t="s">
        <v>27</v>
      </c>
      <c r="C23" s="109">
        <v>57021000</v>
      </c>
      <c r="D23" s="105"/>
    </row>
    <row r="24" spans="1:4" ht="12.75">
      <c r="A24" s="1"/>
      <c r="B24" s="7" t="s">
        <v>20</v>
      </c>
      <c r="C24" s="110">
        <v>1016000</v>
      </c>
      <c r="D24" s="105"/>
    </row>
    <row r="25" spans="1:4" ht="12.75">
      <c r="A25" s="1"/>
      <c r="B25" t="s">
        <v>28</v>
      </c>
      <c r="C25" s="111">
        <v>40087300</v>
      </c>
      <c r="D25" s="106"/>
    </row>
    <row r="26" spans="1:4" ht="25.5">
      <c r="A26" s="1"/>
      <c r="B26" s="32" t="s">
        <v>21</v>
      </c>
      <c r="C26" s="107">
        <f>SUM(C23:C25)</f>
        <v>98124300</v>
      </c>
      <c r="D26" s="106"/>
    </row>
    <row r="27" spans="1:4" ht="12.75">
      <c r="A27" s="1"/>
      <c r="D27" s="21"/>
    </row>
    <row r="28" spans="1:4" ht="12.75">
      <c r="A28" s="1"/>
      <c r="D28" s="21"/>
    </row>
    <row r="29" spans="1:4" ht="12.75">
      <c r="A29" s="1"/>
      <c r="D29" s="21"/>
    </row>
    <row r="30" spans="1:4" ht="12.75">
      <c r="A30" s="1"/>
      <c r="B30" s="31"/>
      <c r="D30" s="21"/>
    </row>
    <row r="31" spans="1:4" ht="12.75">
      <c r="A31" s="1"/>
      <c r="B31" s="31"/>
      <c r="D31" s="21"/>
    </row>
    <row r="32" spans="1:4" ht="12.75">
      <c r="A32" s="2"/>
      <c r="B32" s="2"/>
      <c r="C32" s="2"/>
      <c r="D32" s="21"/>
    </row>
    <row r="33" spans="1:4" ht="12.75">
      <c r="A33" s="2"/>
      <c r="B33" s="2"/>
      <c r="C33" s="2"/>
      <c r="D33" s="12"/>
    </row>
    <row r="34" ht="12.75">
      <c r="D34" s="21"/>
    </row>
    <row r="35" ht="12.75">
      <c r="D35" s="21"/>
    </row>
    <row r="36" spans="2:4" ht="12.75">
      <c r="B36" s="22"/>
      <c r="D36" s="21"/>
    </row>
    <row r="37" ht="12.75">
      <c r="D37" s="21"/>
    </row>
    <row r="38" ht="12.75">
      <c r="D38" s="21"/>
    </row>
    <row r="39" ht="12.75">
      <c r="D39" s="21"/>
    </row>
    <row r="40" spans="2:4" ht="12.75">
      <c r="B40" s="26"/>
      <c r="C40" s="26"/>
      <c r="D40" s="21"/>
    </row>
    <row r="41" spans="3:4" ht="12.75">
      <c r="C41" s="22"/>
      <c r="D41" s="21"/>
    </row>
    <row r="42" ht="12.75">
      <c r="D42" s="21"/>
    </row>
    <row r="43" ht="12.75">
      <c r="D43" s="21"/>
    </row>
    <row r="44" spans="2:4" ht="12.75">
      <c r="B44" s="22"/>
      <c r="D44" s="21"/>
    </row>
    <row r="45" ht="12.75">
      <c r="D45" s="21"/>
    </row>
    <row r="46" ht="12.75">
      <c r="D46" s="21"/>
    </row>
    <row r="47" ht="12.75">
      <c r="D47" s="21"/>
    </row>
    <row r="48" ht="12.75">
      <c r="D48" s="21"/>
    </row>
    <row r="49" spans="3:4" ht="12.75">
      <c r="C49" s="22"/>
      <c r="D49" s="21"/>
    </row>
    <row r="50" ht="12.75">
      <c r="D50" s="21"/>
    </row>
    <row r="51" ht="12.75">
      <c r="D51" s="21"/>
    </row>
    <row r="52" spans="2:4" ht="12.75">
      <c r="B52" s="31"/>
      <c r="D52" s="33"/>
    </row>
    <row r="53" ht="12.75">
      <c r="D53" s="21"/>
    </row>
    <row r="54" ht="12.75">
      <c r="D54" s="21"/>
    </row>
    <row r="55" spans="3:4" ht="12.75">
      <c r="C55" s="22"/>
      <c r="D55" s="21"/>
    </row>
    <row r="56" spans="2:4" ht="12.75">
      <c r="B56" s="22"/>
      <c r="C56" s="22"/>
      <c r="D56" s="33"/>
    </row>
  </sheetData>
  <sheetProtection/>
  <mergeCells count="2">
    <mergeCell ref="A5:D5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Pénzügyi osztály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Tószeg Polgármesteri Hivatal</dc:creator>
  <cp:keywords/>
  <dc:description/>
  <cp:lastModifiedBy>User</cp:lastModifiedBy>
  <cp:lastPrinted>2016-12-21T14:15:37Z</cp:lastPrinted>
  <dcterms:created xsi:type="dcterms:W3CDTF">2003-01-22T13:29:23Z</dcterms:created>
  <dcterms:modified xsi:type="dcterms:W3CDTF">2016-12-26T15:23:58Z</dcterms:modified>
  <cp:category/>
  <cp:version/>
  <cp:contentType/>
  <cp:contentStatus/>
</cp:coreProperties>
</file>