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521" windowWidth="9720" windowHeight="7320" tabRatio="595" activeTab="0"/>
  </bookViews>
  <sheets>
    <sheet name="6. sz-mell- Tószegi Óvoda össz." sheetId="1" r:id="rId1"/>
    <sheet name="0911 Óvodai nevelés" sheetId="2" r:id="rId2"/>
    <sheet name="Finanszírozás " sheetId="3" r:id="rId3"/>
  </sheets>
  <definedNames/>
  <calcPr calcMode="manual" fullCalcOnLoad="1"/>
</workbook>
</file>

<file path=xl/sharedStrings.xml><?xml version="1.0" encoding="utf-8"?>
<sst xmlns="http://schemas.openxmlformats.org/spreadsheetml/2006/main" count="87" uniqueCount="84">
  <si>
    <t>Feladat megnevezése</t>
  </si>
  <si>
    <t>Kiadás</t>
  </si>
  <si>
    <t xml:space="preserve">Bevétel </t>
  </si>
  <si>
    <t>Előirányzat</t>
  </si>
  <si>
    <t>Költségvetési bevételi és kiadási előirányzatai feladatonként</t>
  </si>
  <si>
    <t>Finanszírozás</t>
  </si>
  <si>
    <t xml:space="preserve">TÓSZEGI ÓVODA </t>
  </si>
  <si>
    <t xml:space="preserve">Vezetői pótlék </t>
  </si>
  <si>
    <t xml:space="preserve">Közalkalmazotti Alapilletmény  </t>
  </si>
  <si>
    <t>Szakfeladat
szám</t>
  </si>
  <si>
    <t xml:space="preserve"> Tószegi   Óvoda</t>
  </si>
  <si>
    <t xml:space="preserve"> Tószegi Óvoda 
Mindösszesen: </t>
  </si>
  <si>
    <t xml:space="preserve">Előirányzat </t>
  </si>
  <si>
    <t xml:space="preserve">Gyógyszer , vegyszer </t>
  </si>
  <si>
    <t xml:space="preserve">Könyvbeszerzés </t>
  </si>
  <si>
    <t xml:space="preserve">Folyóirat  beszerzés </t>
  </si>
  <si>
    <t xml:space="preserve">Egyéb információ hordozó beszerzése </t>
  </si>
  <si>
    <t xml:space="preserve">Nem adatátviteli távközlési díjak  </t>
  </si>
  <si>
    <t xml:space="preserve">Vásárolt Közszolgálatatás </t>
  </si>
  <si>
    <t xml:space="preserve">Nem rendszeres személyi juttatás: </t>
  </si>
  <si>
    <t xml:space="preserve">Belföldi kiküldetés </t>
  </si>
  <si>
    <t>Személyi  juttatás és járulékok:</t>
  </si>
  <si>
    <t xml:space="preserve">Rendszeres és nem rendszeres szem jutt. </t>
  </si>
  <si>
    <t xml:space="preserve">Bevétel összesen: </t>
  </si>
  <si>
    <t xml:space="preserve">Saját bevétel </t>
  </si>
  <si>
    <t xml:space="preserve">Tószegi Óvoda 
költségvetése </t>
  </si>
  <si>
    <t xml:space="preserve">Vásárolt termékek és szolgálatatások ÁFA </t>
  </si>
  <si>
    <t xml:space="preserve">                                              </t>
  </si>
  <si>
    <t xml:space="preserve">Pénzügyi szolgálatatás díja </t>
  </si>
  <si>
    <t xml:space="preserve">Rendszeres személyi juttatás </t>
  </si>
  <si>
    <t xml:space="preserve"> Önk.  + Finaszírozás: </t>
  </si>
  <si>
    <t xml:space="preserve">Óvoda Működtetési normatíva </t>
  </si>
  <si>
    <t xml:space="preserve">Cofog kód </t>
  </si>
  <si>
    <t xml:space="preserve">3. sz tájékoztató tábla </t>
  </si>
  <si>
    <t xml:space="preserve">Sajátos nevelési igényű 
 gyermekek óvodai nevelésének ellátásának szakmai feladatai </t>
  </si>
  <si>
    <t>Óvodai nevelés, ellátás szak.f</t>
  </si>
  <si>
    <t>081030 Támogatási célú finanszírozási műveletek</t>
  </si>
  <si>
    <t>Támogatási célú finansz. műv.</t>
  </si>
  <si>
    <t>Irodaszer, nyomtatvány</t>
  </si>
  <si>
    <t>Hajtó és kenőanyag beszerzés</t>
  </si>
  <si>
    <t>Munka és védőruha</t>
  </si>
  <si>
    <t>Egyéb készletbeszerzés</t>
  </si>
  <si>
    <t xml:space="preserve">Gázenergia szolg. díja </t>
  </si>
  <si>
    <t xml:space="preserve">Villamos energia szolg. díja </t>
  </si>
  <si>
    <t>Adatátvitali távk. díj</t>
  </si>
  <si>
    <t xml:space="preserve">Karbantartási kisjavítási szolg. díja </t>
  </si>
  <si>
    <t>Egyéb üzemeltetési fennt.szolg.</t>
  </si>
  <si>
    <t>Különféle adók díjak, befizetések</t>
  </si>
  <si>
    <t>Beruh.c.előz.felsz.ÁFA</t>
  </si>
  <si>
    <t>Szociális hozzájárulási adó(K2.)</t>
  </si>
  <si>
    <t>Megbízási díj(K122.)</t>
  </si>
  <si>
    <t>Költségvetési kiadások:</t>
  </si>
  <si>
    <t>Minimál bér. kieg.</t>
  </si>
  <si>
    <t>Garantált bérmin, kieg.</t>
  </si>
  <si>
    <t>Bankszámla hozzájárulás mértéke 8 fő óvodapedagógus, 4 fő dajka, 1 főped. Asszisztens(K1110.)</t>
  </si>
  <si>
    <t>Továbbtanulási hozzájárulás</t>
  </si>
  <si>
    <t xml:space="preserve">Dajka 4 fő +  1 fő ped. aszisztens </t>
  </si>
  <si>
    <t xml:space="preserve">Anyag ( 4 csoport szakmai szükséglete) </t>
  </si>
  <si>
    <t>Dudolóval</t>
  </si>
  <si>
    <t>Beruházások:</t>
  </si>
  <si>
    <t>Dologi kiadások összesen:</t>
  </si>
  <si>
    <t xml:space="preserve">Ovónő 2 fő vezető, 6 fő óvoda pedagógus </t>
  </si>
  <si>
    <r>
      <rPr>
        <sz val="11"/>
        <rFont val="Arial CE"/>
        <family val="0"/>
      </rPr>
      <t xml:space="preserve"> Ft-ban</t>
    </r>
    <r>
      <rPr>
        <b/>
        <sz val="11"/>
        <rFont val="Arial CE"/>
        <family val="0"/>
      </rPr>
      <t xml:space="preserve"> </t>
    </r>
  </si>
  <si>
    <t xml:space="preserve"> Ft-ban</t>
  </si>
  <si>
    <t xml:space="preserve">2017. évi </t>
  </si>
  <si>
    <t>091110 Óvodai nevelés</t>
  </si>
  <si>
    <t>Szakfeladat:999000</t>
  </si>
  <si>
    <r>
      <t xml:space="preserve">Szakmai anyagok beszerzése </t>
    </r>
    <r>
      <rPr>
        <b/>
        <u val="single"/>
        <sz val="11"/>
        <rFont val="Arial CE"/>
        <family val="0"/>
      </rPr>
      <t>(K311)</t>
    </r>
  </si>
  <si>
    <r>
      <t xml:space="preserve">Üzemeltetési anyagok beszerzése </t>
    </r>
    <r>
      <rPr>
        <b/>
        <u val="single"/>
        <sz val="11"/>
        <rFont val="Arial CE"/>
        <family val="0"/>
      </rPr>
      <t>(K312)</t>
    </r>
  </si>
  <si>
    <r>
      <t xml:space="preserve">Informatikai szolg. </t>
    </r>
    <r>
      <rPr>
        <b/>
        <u val="single"/>
        <sz val="11"/>
        <rFont val="Arial CE"/>
        <family val="0"/>
      </rPr>
      <t>(K321)</t>
    </r>
  </si>
  <si>
    <r>
      <t xml:space="preserve">Egyéb kommunikációs szolg. </t>
    </r>
    <r>
      <rPr>
        <b/>
        <u val="single"/>
        <sz val="11"/>
        <rFont val="Arial CE"/>
        <family val="0"/>
      </rPr>
      <t>(K322)</t>
    </r>
  </si>
  <si>
    <r>
      <t xml:space="preserve">Közüzemi díjak </t>
    </r>
    <r>
      <rPr>
        <b/>
        <u val="single"/>
        <sz val="11"/>
        <rFont val="Arial CE"/>
        <family val="0"/>
      </rPr>
      <t>(K331)</t>
    </r>
  </si>
  <si>
    <r>
      <t xml:space="preserve">Karbantartás, kisjavítás </t>
    </r>
    <r>
      <rPr>
        <b/>
        <u val="single"/>
        <sz val="11"/>
        <rFont val="Arial CE"/>
        <family val="0"/>
      </rPr>
      <t>(K334)</t>
    </r>
  </si>
  <si>
    <r>
      <t>Szakmai tev.seg.szolg.</t>
    </r>
    <r>
      <rPr>
        <b/>
        <u val="single"/>
        <sz val="11"/>
        <rFont val="Arial CE"/>
        <family val="0"/>
      </rPr>
      <t>(K336)</t>
    </r>
  </si>
  <si>
    <r>
      <t xml:space="preserve">Egyéb szolgáltatás </t>
    </r>
    <r>
      <rPr>
        <b/>
        <u val="single"/>
        <sz val="11"/>
        <rFont val="Arial CE"/>
        <family val="0"/>
      </rPr>
      <t>(K337)</t>
    </r>
  </si>
  <si>
    <r>
      <t>Kiküldetések kiadásai</t>
    </r>
    <r>
      <rPr>
        <b/>
        <u val="single"/>
        <sz val="11"/>
        <rFont val="Arial CE"/>
        <family val="0"/>
      </rPr>
      <t xml:space="preserve"> (K341)</t>
    </r>
  </si>
  <si>
    <r>
      <t xml:space="preserve">Mc. Előz.felsz.ÁFA </t>
    </r>
    <r>
      <rPr>
        <b/>
        <u val="single"/>
        <sz val="11"/>
        <rFont val="Arial CE"/>
        <family val="0"/>
      </rPr>
      <t>(K351)</t>
    </r>
  </si>
  <si>
    <r>
      <t>Egyéb dologi kiadások</t>
    </r>
    <r>
      <rPr>
        <b/>
        <u val="single"/>
        <sz val="11"/>
        <rFont val="Arial CE"/>
        <family val="0"/>
      </rPr>
      <t>(K355)</t>
    </r>
  </si>
  <si>
    <r>
      <t xml:space="preserve">Informatikai  eszköz beszerzés </t>
    </r>
    <r>
      <rPr>
        <b/>
        <u val="single"/>
        <sz val="11"/>
        <rFont val="Arial CE"/>
        <family val="0"/>
      </rPr>
      <t>(K63)</t>
    </r>
  </si>
  <si>
    <t>Normatív jutalom(K121)</t>
  </si>
  <si>
    <t>fűtés korszerűsítés, 2db gázkémény karbantartás</t>
  </si>
  <si>
    <t>Judó Egy.éves oktatás díj.</t>
  </si>
  <si>
    <t>Mozgáskotta fejl.(Magyar G.)</t>
  </si>
  <si>
    <r>
      <t xml:space="preserve">Egyéb tárgyi eszköz beszerzés </t>
    </r>
    <r>
      <rPr>
        <b/>
        <u val="single"/>
        <sz val="11"/>
        <rFont val="Arial CE"/>
        <family val="0"/>
      </rPr>
      <t>(K64.)</t>
    </r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</si>
</sst>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00\ _F_t_-;\-* #,##0.000\ _F_t_-;_-* &quot;-&quot;??\ _F_t_-;_-@_-"/>
    <numFmt numFmtId="170" formatCode="_-* #,##0.0000\ _F_t_-;\-* #,##0.0000\ _F_t_-;_-* &quot;-&quot;??\ _F_t_-;_-@_-"/>
    <numFmt numFmtId="171" formatCode="_-* #,##0\ &quot;Ft&quot;_-;\-* #,##0\ &quot;Ft&quot;_-;_-* &quot;-&quot;??\ &quot;Ft&quot;_-;_-@_-"/>
    <numFmt numFmtId="172" formatCode="_-* #,##0.0\ &quot;Ft&quot;_-;\-* #,##0.0\ &quot;Ft&quot;_-;_-* &quot;-&quot;??\ &quot;Ft&quot;_-;_-@_-"/>
    <numFmt numFmtId="173" formatCode="_-* #,##0.000\ &quot;Ft&quot;_-;\-* #,##0.000\ &quot;Ft&quot;_-;_-* &quot;-&quot;??\ &quot;Ft&quot;_-;_-@_-"/>
    <numFmt numFmtId="174" formatCode="_-* #,##0.0000\ &quot;Ft&quot;_-;\-* #,##0.0000\ &quot;Ft&quot;_-;_-* &quot;-&quot;??\ &quot;Ft&quot;_-;_-@_-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[$-40E]yyyy\.\ mmmm\ d\."/>
    <numFmt numFmtId="181" formatCode="0.0000000"/>
  </numFmts>
  <fonts count="50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i/>
      <sz val="10"/>
      <name val="Arial CE"/>
      <family val="0"/>
    </font>
    <font>
      <b/>
      <u val="single"/>
      <sz val="11"/>
      <name val="Arial CE"/>
      <family val="0"/>
    </font>
    <font>
      <b/>
      <i/>
      <sz val="10"/>
      <color indexed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u val="single"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Arial CE"/>
      <family val="0"/>
    </font>
    <font>
      <sz val="72"/>
      <color indexed="4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5" fontId="0" fillId="0" borderId="10" xfId="4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165" fontId="0" fillId="0" borderId="11" xfId="4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165" fontId="1" fillId="33" borderId="16" xfId="40" applyNumberFormat="1" applyFont="1" applyFill="1" applyBorder="1" applyAlignment="1">
      <alignment horizontal="center"/>
    </xf>
    <xf numFmtId="165" fontId="1" fillId="33" borderId="17" xfId="4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6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65" fontId="9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11" xfId="0" applyNumberFormat="1" applyBorder="1" applyAlignment="1">
      <alignment horizontal="center"/>
    </xf>
    <xf numFmtId="3" fontId="6" fillId="36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49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5" fillId="36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0" fillId="35" borderId="24" xfId="0" applyFill="1" applyBorder="1" applyAlignment="1">
      <alignment horizontal="center" wrapText="1"/>
    </xf>
    <xf numFmtId="0" fontId="0" fillId="35" borderId="25" xfId="0" applyFill="1" applyBorder="1" applyAlignment="1">
      <alignment horizontal="center"/>
    </xf>
    <xf numFmtId="0" fontId="1" fillId="37" borderId="18" xfId="0" applyFont="1" applyFill="1" applyBorder="1" applyAlignment="1">
      <alignment horizontal="center" wrapText="1"/>
    </xf>
    <xf numFmtId="0" fontId="1" fillId="37" borderId="26" xfId="0" applyFont="1" applyFill="1" applyBorder="1" applyAlignment="1">
      <alignment horizontal="center"/>
    </xf>
    <xf numFmtId="0" fontId="1" fillId="37" borderId="27" xfId="0" applyFont="1" applyFill="1" applyBorder="1" applyAlignment="1">
      <alignment horizontal="center" wrapText="1"/>
    </xf>
    <xf numFmtId="0" fontId="1" fillId="37" borderId="2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581025</xdr:colOff>
      <xdr:row>4</xdr:row>
      <xdr:rowOff>133350</xdr:rowOff>
    </xdr:from>
    <xdr:ext cx="1676400" cy="7381875"/>
    <xdr:sp>
      <xdr:nvSpPr>
        <xdr:cNvPr id="1" name="Szövegdoboz 1"/>
        <xdr:cNvSpPr txBox="1">
          <a:spLocks noChangeArrowheads="1"/>
        </xdr:cNvSpPr>
      </xdr:nvSpPr>
      <xdr:spPr>
        <a:xfrm rot="18606073">
          <a:off x="2571750" y="819150"/>
          <a:ext cx="1676400" cy="7381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1447800</xdr:colOff>
      <xdr:row>3</xdr:row>
      <xdr:rowOff>28575</xdr:rowOff>
    </xdr:from>
    <xdr:ext cx="1676400" cy="7172325"/>
    <xdr:sp>
      <xdr:nvSpPr>
        <xdr:cNvPr id="1" name="Szövegdoboz 1"/>
        <xdr:cNvSpPr txBox="1">
          <a:spLocks noChangeArrowheads="1"/>
        </xdr:cNvSpPr>
      </xdr:nvSpPr>
      <xdr:spPr>
        <a:xfrm rot="18606073">
          <a:off x="2524125" y="571500"/>
          <a:ext cx="1676400" cy="717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  <xdr:oneCellAnchor>
    <xdr:from>
      <xdr:col>1</xdr:col>
      <xdr:colOff>2333625</xdr:colOff>
      <xdr:row>57</xdr:row>
      <xdr:rowOff>38100</xdr:rowOff>
    </xdr:from>
    <xdr:ext cx="1676400" cy="6086475"/>
    <xdr:sp>
      <xdr:nvSpPr>
        <xdr:cNvPr id="2" name="Szövegdoboz 2"/>
        <xdr:cNvSpPr txBox="1">
          <a:spLocks noChangeArrowheads="1"/>
        </xdr:cNvSpPr>
      </xdr:nvSpPr>
      <xdr:spPr>
        <a:xfrm rot="18606073">
          <a:off x="3409950" y="10953750"/>
          <a:ext cx="1676400" cy="608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1285875</xdr:colOff>
      <xdr:row>0</xdr:row>
      <xdr:rowOff>133350</xdr:rowOff>
    </xdr:from>
    <xdr:ext cx="1724025" cy="7381875"/>
    <xdr:sp>
      <xdr:nvSpPr>
        <xdr:cNvPr id="1" name="Szövegdoboz 1"/>
        <xdr:cNvSpPr txBox="1">
          <a:spLocks noChangeArrowheads="1"/>
        </xdr:cNvSpPr>
      </xdr:nvSpPr>
      <xdr:spPr>
        <a:xfrm rot="18670795">
          <a:off x="2562225" y="133350"/>
          <a:ext cx="1724025" cy="7381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7">
      <selection activeCell="D20" sqref="D20"/>
    </sheetView>
  </sheetViews>
  <sheetFormatPr defaultColWidth="9.00390625" defaultRowHeight="12.75"/>
  <cols>
    <col min="1" max="1" width="13.375" style="0" customWidth="1"/>
    <col min="2" max="2" width="12.75390625" style="0" customWidth="1"/>
    <col min="3" max="3" width="25.875" style="0" customWidth="1"/>
    <col min="4" max="4" width="13.75390625" style="58" bestFit="1" customWidth="1"/>
    <col min="5" max="5" width="14.00390625" style="58" customWidth="1"/>
  </cols>
  <sheetData>
    <row r="1" spans="3:5" ht="12.75">
      <c r="C1" s="4"/>
      <c r="E1" s="58" t="s">
        <v>33</v>
      </c>
    </row>
    <row r="2" ht="12.75">
      <c r="C2" s="4"/>
    </row>
    <row r="3" ht="12.75">
      <c r="C3" s="4"/>
    </row>
    <row r="4" spans="1:5" ht="15.75">
      <c r="A4" s="86" t="s">
        <v>6</v>
      </c>
      <c r="B4" s="86"/>
      <c r="C4" s="86"/>
      <c r="D4" s="86"/>
      <c r="E4" s="86"/>
    </row>
    <row r="5" spans="1:5" ht="15.75">
      <c r="A5" s="68"/>
      <c r="B5" s="68"/>
      <c r="C5" s="68"/>
      <c r="D5" s="68"/>
      <c r="E5" s="68"/>
    </row>
    <row r="6" spans="1:5" ht="15.75">
      <c r="A6" s="68"/>
      <c r="B6" s="68"/>
      <c r="C6" s="68"/>
      <c r="D6" s="68"/>
      <c r="E6" s="68"/>
    </row>
    <row r="7" spans="1:5" ht="15.75">
      <c r="A7" s="68"/>
      <c r="B7" s="68"/>
      <c r="C7" s="68"/>
      <c r="D7" s="68"/>
      <c r="E7" s="68"/>
    </row>
    <row r="8" spans="1:5" ht="15.75">
      <c r="A8" s="68"/>
      <c r="B8" s="68"/>
      <c r="C8" s="68"/>
      <c r="D8" s="68"/>
      <c r="E8" s="68"/>
    </row>
    <row r="9" spans="1:5" ht="15.75">
      <c r="A9" s="86" t="s">
        <v>64</v>
      </c>
      <c r="B9" s="86"/>
      <c r="C9" s="86"/>
      <c r="D9" s="86"/>
      <c r="E9" s="86"/>
    </row>
    <row r="10" spans="1:5" ht="15.75">
      <c r="A10" s="86" t="s">
        <v>4</v>
      </c>
      <c r="B10" s="86"/>
      <c r="C10" s="86"/>
      <c r="D10" s="86"/>
      <c r="E10" s="86"/>
    </row>
    <row r="11" spans="1:5" ht="15.75">
      <c r="A11" s="68"/>
      <c r="B11" s="68"/>
      <c r="C11" s="68"/>
      <c r="D11" s="68"/>
      <c r="E11" s="68"/>
    </row>
    <row r="12" spans="1:5" ht="15.75">
      <c r="A12" s="68"/>
      <c r="B12" s="68"/>
      <c r="C12" s="68"/>
      <c r="D12" s="68"/>
      <c r="E12" s="68"/>
    </row>
    <row r="13" ht="12.75">
      <c r="C13" s="2"/>
    </row>
    <row r="14" ht="12.75">
      <c r="C14" s="4"/>
    </row>
    <row r="15" spans="1:5" ht="12.75">
      <c r="A15" s="89" t="s">
        <v>9</v>
      </c>
      <c r="B15" s="89" t="s">
        <v>32</v>
      </c>
      <c r="C15" s="90" t="s">
        <v>0</v>
      </c>
      <c r="D15" s="87" t="s">
        <v>10</v>
      </c>
      <c r="E15" s="88"/>
    </row>
    <row r="16" spans="1:5" ht="13.5" thickBot="1">
      <c r="A16" s="90"/>
      <c r="B16" s="91"/>
      <c r="C16" s="92"/>
      <c r="D16" s="59" t="s">
        <v>2</v>
      </c>
      <c r="E16" s="60" t="s">
        <v>1</v>
      </c>
    </row>
    <row r="17" spans="1:5" ht="12.75">
      <c r="A17" s="30"/>
      <c r="B17" s="24">
        <v>91110</v>
      </c>
      <c r="C17" s="25" t="s">
        <v>35</v>
      </c>
      <c r="D17" s="26"/>
      <c r="E17" s="61">
        <v>66446277</v>
      </c>
    </row>
    <row r="18" spans="1:5" ht="51">
      <c r="A18" s="31"/>
      <c r="B18" s="27">
        <v>91120</v>
      </c>
      <c r="C18" s="40" t="s">
        <v>34</v>
      </c>
      <c r="D18" s="29"/>
      <c r="E18" s="62"/>
    </row>
    <row r="19" spans="1:5" ht="22.5" customHeight="1">
      <c r="A19" s="31"/>
      <c r="B19" s="27">
        <v>18030</v>
      </c>
      <c r="C19" s="40" t="s">
        <v>37</v>
      </c>
      <c r="D19" s="73">
        <v>66446277</v>
      </c>
      <c r="E19" s="62"/>
    </row>
    <row r="20" spans="1:5" ht="12.75">
      <c r="A20" s="31"/>
      <c r="B20" s="27"/>
      <c r="C20" s="28"/>
      <c r="D20" s="63"/>
      <c r="E20" s="62"/>
    </row>
    <row r="21" spans="1:5" ht="12.75">
      <c r="A21" s="32"/>
      <c r="B21" s="34"/>
      <c r="C21" s="33"/>
      <c r="D21" s="64"/>
      <c r="E21" s="65"/>
    </row>
    <row r="22" spans="1:5" ht="25.5">
      <c r="A22" s="37"/>
      <c r="B22" s="38"/>
      <c r="C22" s="39" t="s">
        <v>11</v>
      </c>
      <c r="D22" s="35">
        <f>SUM(D17:D19)</f>
        <v>66446277</v>
      </c>
      <c r="E22" s="36">
        <f>SUM(E17:E21)</f>
        <v>66446277</v>
      </c>
    </row>
    <row r="23" ht="12.75"/>
    <row r="24" spans="3:5" ht="12.75">
      <c r="C24" s="5"/>
      <c r="E24" s="66"/>
    </row>
    <row r="25" ht="12.75">
      <c r="E25" s="67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7">
    <mergeCell ref="A4:E4"/>
    <mergeCell ref="A9:E9"/>
    <mergeCell ref="A10:E10"/>
    <mergeCell ref="D15:E15"/>
    <mergeCell ref="A15:A16"/>
    <mergeCell ref="B15:B16"/>
    <mergeCell ref="C15:C16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PageLayoutView="0" workbookViewId="0" topLeftCell="A70">
      <selection activeCell="D20" sqref="D20"/>
    </sheetView>
  </sheetViews>
  <sheetFormatPr defaultColWidth="9.00390625" defaultRowHeight="12.75"/>
  <cols>
    <col min="1" max="1" width="14.125" style="12" customWidth="1"/>
    <col min="2" max="2" width="39.625" style="7" customWidth="1"/>
    <col min="3" max="3" width="21.125" style="7" customWidth="1"/>
    <col min="4" max="4" width="11.25390625" style="43" bestFit="1" customWidth="1"/>
    <col min="5" max="5" width="12.625" style="7" customWidth="1"/>
    <col min="6" max="6" width="17.875" style="7" customWidth="1"/>
    <col min="7" max="7" width="9.00390625" style="15" customWidth="1"/>
    <col min="8" max="16384" width="9.125" style="7" customWidth="1"/>
  </cols>
  <sheetData>
    <row r="1" spans="5:6" ht="14.25">
      <c r="E1" s="8"/>
      <c r="F1" s="8"/>
    </row>
    <row r="2" spans="5:6" ht="14.25">
      <c r="E2" s="8"/>
      <c r="F2" s="8"/>
    </row>
    <row r="3" spans="5:6" ht="14.25">
      <c r="E3" s="8"/>
      <c r="F3" s="8"/>
    </row>
    <row r="4" spans="1:6" ht="14.25">
      <c r="A4" s="93" t="s">
        <v>65</v>
      </c>
      <c r="B4" s="93"/>
      <c r="C4" s="93"/>
      <c r="D4" s="93"/>
      <c r="E4" s="93"/>
      <c r="F4" s="93"/>
    </row>
    <row r="5" spans="1:5" ht="14.25">
      <c r="A5" s="6"/>
      <c r="B5" s="42" t="s">
        <v>66</v>
      </c>
      <c r="C5" s="6"/>
      <c r="D5" s="44"/>
      <c r="E5" s="15"/>
    </row>
    <row r="6" spans="1:5" ht="14.25">
      <c r="A6" s="6"/>
      <c r="B6" s="6"/>
      <c r="C6" s="6"/>
      <c r="D6" s="44"/>
      <c r="E6" s="15"/>
    </row>
    <row r="7" spans="1:5" ht="14.25">
      <c r="A7" s="17"/>
      <c r="B7" s="94"/>
      <c r="C7" s="94"/>
      <c r="D7" s="44"/>
      <c r="E7" s="15"/>
    </row>
    <row r="8" spans="1:5" ht="14.25">
      <c r="A8" s="11"/>
      <c r="B8" s="6"/>
      <c r="C8" s="6"/>
      <c r="D8" s="44" t="s">
        <v>62</v>
      </c>
      <c r="E8" s="15"/>
    </row>
    <row r="9" spans="1:5" ht="14.25">
      <c r="A9" s="13"/>
      <c r="E9" s="15"/>
    </row>
    <row r="10" spans="1:5" ht="14.25">
      <c r="A10" s="13"/>
      <c r="B10" s="9" t="s">
        <v>21</v>
      </c>
      <c r="E10" s="15"/>
    </row>
    <row r="11" spans="1:6" ht="14.25">
      <c r="A11" s="19"/>
      <c r="D11" s="43" t="s">
        <v>12</v>
      </c>
      <c r="E11" s="15"/>
      <c r="F11" s="15"/>
    </row>
    <row r="12" spans="1:6" ht="14.25">
      <c r="A12" s="20"/>
      <c r="B12" s="7" t="s">
        <v>8</v>
      </c>
      <c r="E12" s="15"/>
      <c r="F12" s="15"/>
    </row>
    <row r="13" spans="1:6" ht="14.25">
      <c r="A13" s="20"/>
      <c r="B13" s="7" t="s">
        <v>61</v>
      </c>
      <c r="D13" s="74">
        <v>29030000</v>
      </c>
      <c r="E13" s="15"/>
      <c r="F13" s="15"/>
    </row>
    <row r="14" spans="1:6" ht="14.25">
      <c r="A14" s="20"/>
      <c r="B14" s="41" t="s">
        <v>56</v>
      </c>
      <c r="D14" s="74">
        <v>6823400</v>
      </c>
      <c r="E14" s="15"/>
      <c r="F14" s="15"/>
    </row>
    <row r="15" spans="1:6" ht="14.25">
      <c r="A15" s="20"/>
      <c r="D15" s="74"/>
      <c r="E15" s="15"/>
      <c r="F15" s="15"/>
    </row>
    <row r="16" spans="1:6" ht="14.25">
      <c r="A16" s="20"/>
      <c r="B16" s="7" t="s">
        <v>7</v>
      </c>
      <c r="D16" s="74">
        <v>1543000</v>
      </c>
      <c r="E16" s="15"/>
      <c r="F16" s="15"/>
    </row>
    <row r="17" spans="1:6" ht="14.25">
      <c r="A17" s="19"/>
      <c r="D17" s="75"/>
      <c r="E17" s="15"/>
      <c r="F17" s="15"/>
    </row>
    <row r="18" spans="1:6" ht="14.25">
      <c r="A18" s="19"/>
      <c r="B18" s="9" t="s">
        <v>29</v>
      </c>
      <c r="C18" s="9"/>
      <c r="D18" s="76">
        <f>SUM(D13:D17)</f>
        <v>37396400</v>
      </c>
      <c r="E18" s="15"/>
      <c r="F18" s="15"/>
    </row>
    <row r="19" spans="1:6" ht="14.25">
      <c r="A19" s="19"/>
      <c r="D19" s="75"/>
      <c r="E19" s="15"/>
      <c r="F19" s="15"/>
    </row>
    <row r="20" spans="1:6" ht="14.25">
      <c r="A20" s="19"/>
      <c r="B20" s="7" t="s">
        <v>52</v>
      </c>
      <c r="D20" s="75">
        <v>940000</v>
      </c>
      <c r="E20" s="15"/>
      <c r="F20" s="15"/>
    </row>
    <row r="21" spans="1:6" ht="14.25">
      <c r="A21" s="19"/>
      <c r="B21" s="69" t="s">
        <v>53</v>
      </c>
      <c r="C21" s="69"/>
      <c r="D21" s="74">
        <v>1430000</v>
      </c>
      <c r="E21" s="15"/>
      <c r="F21" s="15"/>
    </row>
    <row r="22" spans="1:6" ht="14.25">
      <c r="A22" s="19"/>
      <c r="B22" s="41"/>
      <c r="D22" s="75"/>
      <c r="E22" s="15"/>
      <c r="F22" s="15"/>
    </row>
    <row r="23" spans="1:6" ht="59.25" customHeight="1">
      <c r="A23" s="19"/>
      <c r="B23" s="70" t="s">
        <v>54</v>
      </c>
      <c r="C23" s="69"/>
      <c r="D23" s="74">
        <v>156000</v>
      </c>
      <c r="E23" s="15"/>
      <c r="F23" s="15"/>
    </row>
    <row r="24" spans="1:6" ht="12.75" customHeight="1">
      <c r="A24" s="19"/>
      <c r="B24" s="41"/>
      <c r="D24" s="75"/>
      <c r="E24" s="15"/>
      <c r="F24" s="15"/>
    </row>
    <row r="25" spans="1:6" ht="12.75" customHeight="1">
      <c r="A25" s="19"/>
      <c r="B25" s="41" t="s">
        <v>79</v>
      </c>
      <c r="D25" s="75">
        <v>3470450</v>
      </c>
      <c r="E25" s="15"/>
      <c r="F25" s="15"/>
    </row>
    <row r="26" spans="1:6" ht="12.75" customHeight="1">
      <c r="A26" s="19"/>
      <c r="B26" s="41"/>
      <c r="D26" s="75"/>
      <c r="E26" s="15"/>
      <c r="F26" s="15"/>
    </row>
    <row r="27" spans="1:6" ht="12.75" customHeight="1">
      <c r="A27" s="19"/>
      <c r="B27" s="41"/>
      <c r="D27" s="75"/>
      <c r="E27" s="15"/>
      <c r="F27" s="15"/>
    </row>
    <row r="28" spans="1:6" ht="14.25">
      <c r="A28" s="20"/>
      <c r="B28" s="41" t="s">
        <v>50</v>
      </c>
      <c r="D28" s="75">
        <v>600000</v>
      </c>
      <c r="E28" s="15"/>
      <c r="F28" s="15"/>
    </row>
    <row r="29" spans="1:6" ht="14.25">
      <c r="A29" s="20"/>
      <c r="B29" s="41"/>
      <c r="D29" s="75"/>
      <c r="E29" s="15"/>
      <c r="F29" s="15"/>
    </row>
    <row r="30" spans="1:6" ht="14.25">
      <c r="A30" s="20"/>
      <c r="B30" s="41"/>
      <c r="D30" s="75"/>
      <c r="E30" s="15"/>
      <c r="F30" s="15"/>
    </row>
    <row r="31" spans="1:6" ht="14.25">
      <c r="A31" s="20"/>
      <c r="B31" s="41" t="s">
        <v>55</v>
      </c>
      <c r="D31" s="75">
        <v>300000</v>
      </c>
      <c r="E31" s="15"/>
      <c r="F31" s="15"/>
    </row>
    <row r="32" spans="1:6" ht="14.25">
      <c r="A32" s="20"/>
      <c r="B32" s="41"/>
      <c r="D32" s="75"/>
      <c r="E32" s="15"/>
      <c r="F32" s="15"/>
    </row>
    <row r="33" spans="1:6" ht="14.25">
      <c r="A33" s="20"/>
      <c r="B33" s="9" t="s">
        <v>19</v>
      </c>
      <c r="C33" s="9"/>
      <c r="D33" s="76">
        <f>SUM(D20:D31)</f>
        <v>6896450</v>
      </c>
      <c r="E33" s="15"/>
      <c r="F33" s="15"/>
    </row>
    <row r="34" spans="1:6" ht="14.25">
      <c r="A34" s="20"/>
      <c r="D34" s="76"/>
      <c r="E34" s="15"/>
      <c r="F34" s="15"/>
    </row>
    <row r="35" spans="1:6" ht="14.25">
      <c r="A35" s="20"/>
      <c r="B35" s="9" t="s">
        <v>22</v>
      </c>
      <c r="C35" s="9"/>
      <c r="D35" s="76">
        <f>D18+D33</f>
        <v>44292850</v>
      </c>
      <c r="E35" s="15"/>
      <c r="F35" s="44"/>
    </row>
    <row r="36" spans="1:6" ht="14.25">
      <c r="A36" s="20"/>
      <c r="D36" s="76"/>
      <c r="E36" s="15"/>
      <c r="F36" s="15"/>
    </row>
    <row r="37" spans="1:6" ht="14.25">
      <c r="A37" s="7"/>
      <c r="B37" s="17" t="s">
        <v>49</v>
      </c>
      <c r="C37" s="17"/>
      <c r="D37" s="76">
        <f>D35*0.22</f>
        <v>9744427</v>
      </c>
      <c r="E37" s="15"/>
      <c r="F37" s="16"/>
    </row>
    <row r="38" spans="1:6" ht="14.25">
      <c r="A38" s="11"/>
      <c r="B38" s="6"/>
      <c r="C38" s="6"/>
      <c r="D38" s="76"/>
      <c r="E38" s="15"/>
      <c r="F38" s="16"/>
    </row>
    <row r="39" spans="1:6" ht="14.25">
      <c r="A39" s="11"/>
      <c r="B39" s="6"/>
      <c r="C39" s="6"/>
      <c r="D39" s="76"/>
      <c r="E39" s="15"/>
      <c r="F39" s="16"/>
    </row>
    <row r="40" spans="1:6" ht="14.25">
      <c r="A40" s="11"/>
      <c r="B40" s="71" t="s">
        <v>67</v>
      </c>
      <c r="C40" s="8"/>
      <c r="D40" s="80">
        <f>C41+C42+C43+C44+C45</f>
        <v>800000</v>
      </c>
      <c r="E40" s="15"/>
      <c r="F40" s="16"/>
    </row>
    <row r="41" spans="1:6" ht="14.25">
      <c r="A41" s="11"/>
      <c r="B41" s="42" t="s">
        <v>13</v>
      </c>
      <c r="C41" s="75">
        <v>50000</v>
      </c>
      <c r="D41" s="75"/>
      <c r="E41" s="15"/>
      <c r="F41" s="16"/>
    </row>
    <row r="42" spans="1:6" ht="15">
      <c r="A42" s="11"/>
      <c r="B42" s="42" t="s">
        <v>14</v>
      </c>
      <c r="C42" s="75">
        <v>60000</v>
      </c>
      <c r="D42" s="75"/>
      <c r="E42" s="15"/>
      <c r="F42" s="16"/>
    </row>
    <row r="43" spans="1:6" ht="15">
      <c r="A43" s="11"/>
      <c r="B43" s="42" t="s">
        <v>15</v>
      </c>
      <c r="C43" s="75">
        <v>180000</v>
      </c>
      <c r="D43" s="75"/>
      <c r="E43" s="15"/>
      <c r="F43" s="16"/>
    </row>
    <row r="44" spans="2:6" ht="14.25">
      <c r="B44" s="42" t="s">
        <v>16</v>
      </c>
      <c r="C44" s="75">
        <v>10000</v>
      </c>
      <c r="D44" s="75"/>
      <c r="E44" s="15"/>
      <c r="F44" s="15"/>
    </row>
    <row r="45" spans="2:6" ht="14.25">
      <c r="B45" s="42" t="s">
        <v>57</v>
      </c>
      <c r="C45" s="75">
        <v>500000</v>
      </c>
      <c r="D45" s="75"/>
      <c r="E45" s="15" t="s">
        <v>27</v>
      </c>
      <c r="F45" s="15"/>
    </row>
    <row r="46" spans="2:6" ht="14.25">
      <c r="B46" s="42" t="s">
        <v>58</v>
      </c>
      <c r="C46" s="75"/>
      <c r="D46" s="75"/>
      <c r="E46" s="15"/>
      <c r="F46" s="15"/>
    </row>
    <row r="47" spans="2:6" ht="15">
      <c r="B47" s="71" t="s">
        <v>68</v>
      </c>
      <c r="C47" s="75"/>
      <c r="D47" s="76">
        <f>C48+C49+C50+C51</f>
        <v>1576000</v>
      </c>
      <c r="E47" s="15"/>
      <c r="F47" s="15"/>
    </row>
    <row r="48" spans="1:6" ht="14.25">
      <c r="A48" s="14"/>
      <c r="B48" s="42" t="s">
        <v>38</v>
      </c>
      <c r="C48" s="75">
        <v>130000</v>
      </c>
      <c r="D48" s="75"/>
      <c r="E48" s="15"/>
      <c r="F48" s="10"/>
    </row>
    <row r="49" spans="2:6" ht="14.25">
      <c r="B49" s="42" t="s">
        <v>39</v>
      </c>
      <c r="C49" s="75">
        <v>20000</v>
      </c>
      <c r="D49" s="77"/>
      <c r="E49" s="15"/>
      <c r="F49" s="15"/>
    </row>
    <row r="50" spans="1:6" ht="15">
      <c r="A50" s="19"/>
      <c r="B50" s="42" t="s">
        <v>40</v>
      </c>
      <c r="C50" s="78">
        <v>455000</v>
      </c>
      <c r="D50" s="78"/>
      <c r="E50" s="15"/>
      <c r="F50" s="15"/>
    </row>
    <row r="51" spans="1:6" ht="15">
      <c r="A51" s="19"/>
      <c r="B51" s="42" t="s">
        <v>41</v>
      </c>
      <c r="C51" s="75">
        <v>971000</v>
      </c>
      <c r="D51" s="75"/>
      <c r="E51" s="15"/>
      <c r="F51" s="15"/>
    </row>
    <row r="52" spans="1:6" ht="15">
      <c r="A52" s="19"/>
      <c r="B52" s="18"/>
      <c r="C52" s="76"/>
      <c r="D52" s="76"/>
      <c r="E52" s="15"/>
      <c r="F52" s="15"/>
    </row>
    <row r="53" spans="1:6" ht="15">
      <c r="A53" s="19"/>
      <c r="B53" s="71" t="s">
        <v>69</v>
      </c>
      <c r="C53" s="78"/>
      <c r="D53" s="76">
        <f>C54</f>
        <v>50000</v>
      </c>
      <c r="E53" s="15"/>
      <c r="F53" s="15"/>
    </row>
    <row r="54" spans="1:6" ht="15">
      <c r="A54" s="19"/>
      <c r="B54" s="42" t="s">
        <v>44</v>
      </c>
      <c r="C54" s="78">
        <v>50000</v>
      </c>
      <c r="D54" s="76"/>
      <c r="E54" s="15"/>
      <c r="F54" s="15"/>
    </row>
    <row r="55" spans="1:6" ht="15">
      <c r="A55" s="19"/>
      <c r="B55" s="42"/>
      <c r="C55" s="78"/>
      <c r="D55" s="76"/>
      <c r="E55" s="15"/>
      <c r="F55" s="15"/>
    </row>
    <row r="56" spans="1:6" ht="15">
      <c r="A56" s="19"/>
      <c r="B56" s="71" t="s">
        <v>70</v>
      </c>
      <c r="C56" s="78"/>
      <c r="D56" s="76">
        <f>C57</f>
        <v>120000</v>
      </c>
      <c r="E56" s="15"/>
      <c r="F56" s="15"/>
    </row>
    <row r="57" spans="1:6" ht="15">
      <c r="A57" s="19"/>
      <c r="B57" s="42" t="s">
        <v>17</v>
      </c>
      <c r="C57" s="78">
        <v>120000</v>
      </c>
      <c r="D57" s="76"/>
      <c r="E57" s="15"/>
      <c r="F57" s="22"/>
    </row>
    <row r="58" spans="1:6" ht="14.25">
      <c r="A58" s="19"/>
      <c r="B58" s="42"/>
      <c r="C58" s="78"/>
      <c r="D58" s="76"/>
      <c r="E58" s="15"/>
      <c r="F58" s="22"/>
    </row>
    <row r="59" spans="1:6" ht="14.25">
      <c r="A59" s="19"/>
      <c r="B59" s="71" t="s">
        <v>71</v>
      </c>
      <c r="C59" s="78"/>
      <c r="D59" s="76">
        <f>C60+C61</f>
        <v>2367000</v>
      </c>
      <c r="E59" s="15"/>
      <c r="F59" s="22"/>
    </row>
    <row r="60" spans="1:6" ht="14.25">
      <c r="A60" s="19"/>
      <c r="B60" s="42" t="s">
        <v>42</v>
      </c>
      <c r="C60" s="78">
        <v>1800000</v>
      </c>
      <c r="D60" s="76"/>
      <c r="E60" s="15"/>
      <c r="F60" s="22"/>
    </row>
    <row r="61" spans="1:6" ht="14.25">
      <c r="A61" s="21"/>
      <c r="B61" s="42" t="s">
        <v>43</v>
      </c>
      <c r="C61" s="78">
        <v>567000</v>
      </c>
      <c r="D61" s="76"/>
      <c r="E61" s="15"/>
      <c r="F61" s="15"/>
    </row>
    <row r="62" spans="1:6" ht="14.25">
      <c r="A62" s="21"/>
      <c r="B62" s="42"/>
      <c r="C62" s="78"/>
      <c r="D62" s="76"/>
      <c r="E62" s="15"/>
      <c r="F62" s="15"/>
    </row>
    <row r="63" spans="1:6" ht="14.25">
      <c r="A63" s="21"/>
      <c r="B63" s="71" t="s">
        <v>72</v>
      </c>
      <c r="C63" s="78"/>
      <c r="D63" s="76">
        <f>C64</f>
        <v>1400000</v>
      </c>
      <c r="E63" s="15"/>
      <c r="F63" s="15"/>
    </row>
    <row r="64" spans="1:6" ht="14.25">
      <c r="A64" s="19"/>
      <c r="B64" s="42" t="s">
        <v>45</v>
      </c>
      <c r="C64" s="75">
        <v>1400000</v>
      </c>
      <c r="D64" s="76"/>
      <c r="E64" s="15"/>
      <c r="F64" s="23"/>
    </row>
    <row r="65" spans="1:6" ht="28.5">
      <c r="A65" s="19"/>
      <c r="B65" s="85" t="s">
        <v>80</v>
      </c>
      <c r="C65" s="75"/>
      <c r="D65" s="76"/>
      <c r="E65" s="15"/>
      <c r="F65" s="23"/>
    </row>
    <row r="66" spans="1:6" ht="14.25">
      <c r="A66" s="19"/>
      <c r="B66" s="42"/>
      <c r="C66" s="75"/>
      <c r="D66" s="76"/>
      <c r="E66" s="15"/>
      <c r="F66" s="23"/>
    </row>
    <row r="67" spans="1:6" ht="14.25">
      <c r="A67" s="19"/>
      <c r="B67" s="42"/>
      <c r="C67" s="79"/>
      <c r="D67" s="76"/>
      <c r="E67" s="15"/>
      <c r="F67" s="23"/>
    </row>
    <row r="68" spans="2:5" ht="14.25">
      <c r="B68" s="72" t="s">
        <v>73</v>
      </c>
      <c r="C68" s="77"/>
      <c r="D68" s="76">
        <v>635000</v>
      </c>
      <c r="E68" s="10"/>
    </row>
    <row r="69" spans="2:4" ht="14.25">
      <c r="B69" s="7" t="s">
        <v>18</v>
      </c>
      <c r="C69" s="75">
        <v>75000</v>
      </c>
      <c r="D69" s="76"/>
    </row>
    <row r="70" spans="2:4" ht="14.25">
      <c r="B70" s="41" t="s">
        <v>81</v>
      </c>
      <c r="C70" s="75">
        <v>500000</v>
      </c>
      <c r="D70" s="76"/>
    </row>
    <row r="71" spans="2:4" ht="14.25">
      <c r="B71" s="41" t="s">
        <v>82</v>
      </c>
      <c r="C71" s="75">
        <v>60000</v>
      </c>
      <c r="D71" s="76"/>
    </row>
    <row r="72" spans="3:4" ht="14.25">
      <c r="C72" s="75"/>
      <c r="D72" s="76"/>
    </row>
    <row r="73" spans="2:4" ht="14.25">
      <c r="B73" s="72" t="s">
        <v>74</v>
      </c>
      <c r="C73" s="75"/>
      <c r="D73" s="76">
        <f>C74+C75</f>
        <v>230000</v>
      </c>
    </row>
    <row r="74" spans="2:4" ht="14.25">
      <c r="B74" s="7" t="s">
        <v>28</v>
      </c>
      <c r="C74" s="75">
        <v>50000</v>
      </c>
      <c r="D74" s="76"/>
    </row>
    <row r="75" spans="2:4" ht="14.25">
      <c r="B75" s="69" t="s">
        <v>46</v>
      </c>
      <c r="C75" s="74">
        <v>180000</v>
      </c>
      <c r="D75" s="82"/>
    </row>
    <row r="76" spans="2:4" ht="14.25">
      <c r="B76" s="9"/>
      <c r="C76" s="76"/>
      <c r="D76" s="76"/>
    </row>
    <row r="77" spans="2:4" ht="14.25">
      <c r="B77" s="72" t="s">
        <v>75</v>
      </c>
      <c r="C77" s="75"/>
      <c r="D77" s="76">
        <f>C78</f>
        <v>100000</v>
      </c>
    </row>
    <row r="78" spans="2:4" ht="14.25">
      <c r="B78" s="7" t="s">
        <v>20</v>
      </c>
      <c r="C78" s="75">
        <v>100000</v>
      </c>
      <c r="D78" s="76"/>
    </row>
    <row r="79" spans="3:4" ht="14.25">
      <c r="C79" s="75"/>
      <c r="D79" s="76"/>
    </row>
    <row r="80" spans="2:4" ht="14.25">
      <c r="B80" s="72" t="s">
        <v>76</v>
      </c>
      <c r="C80" s="75"/>
      <c r="D80" s="76">
        <f>C81</f>
        <v>1774000</v>
      </c>
    </row>
    <row r="81" spans="2:4" ht="14.25">
      <c r="B81" s="69" t="s">
        <v>26</v>
      </c>
      <c r="C81" s="74">
        <v>1774000</v>
      </c>
      <c r="D81" s="82"/>
    </row>
    <row r="82" spans="2:4" ht="14.25">
      <c r="B82" s="69"/>
      <c r="C82" s="74"/>
      <c r="D82" s="82"/>
    </row>
    <row r="83" spans="2:4" ht="14.25">
      <c r="B83" s="72" t="s">
        <v>77</v>
      </c>
      <c r="C83" s="75"/>
      <c r="D83" s="76">
        <f>C84</f>
        <v>55000</v>
      </c>
    </row>
    <row r="84" spans="2:4" ht="14.25">
      <c r="B84" s="7" t="s">
        <v>47</v>
      </c>
      <c r="C84" s="75">
        <v>55000</v>
      </c>
      <c r="D84" s="75"/>
    </row>
    <row r="85" spans="3:4" ht="14.25">
      <c r="C85" s="75"/>
      <c r="D85" s="75"/>
    </row>
    <row r="86" spans="2:4" ht="14.25">
      <c r="B86" s="9" t="s">
        <v>60</v>
      </c>
      <c r="C86" s="75"/>
      <c r="D86" s="76">
        <f>SUM(D40:D83)</f>
        <v>9107000</v>
      </c>
    </row>
    <row r="87" spans="3:4" ht="14.25">
      <c r="C87" s="75"/>
      <c r="D87" s="75"/>
    </row>
    <row r="88" spans="2:6" ht="14.25">
      <c r="B88" s="72" t="s">
        <v>78</v>
      </c>
      <c r="C88" s="75">
        <v>100000</v>
      </c>
      <c r="D88" s="75"/>
      <c r="F88" s="9"/>
    </row>
    <row r="89" spans="2:4" ht="14.25">
      <c r="B89" s="72" t="s">
        <v>83</v>
      </c>
      <c r="C89" s="75">
        <v>2500000</v>
      </c>
      <c r="D89" s="75"/>
    </row>
    <row r="90" spans="2:4" ht="14.25">
      <c r="B90" s="7" t="s">
        <v>48</v>
      </c>
      <c r="C90" s="75">
        <v>702000</v>
      </c>
      <c r="D90" s="75"/>
    </row>
    <row r="91" spans="3:4" ht="14.25">
      <c r="C91" s="75"/>
      <c r="D91" s="75"/>
    </row>
    <row r="92" spans="2:6" ht="15">
      <c r="B92" s="9" t="s">
        <v>59</v>
      </c>
      <c r="C92" s="76"/>
      <c r="D92" s="76">
        <f>C88+C89+C90</f>
        <v>3302000</v>
      </c>
      <c r="E92" s="9"/>
      <c r="F92" s="9"/>
    </row>
    <row r="93" spans="3:4" ht="14.25">
      <c r="C93" s="75"/>
      <c r="D93" s="75"/>
    </row>
    <row r="94" spans="2:6" ht="15">
      <c r="B94" s="9" t="s">
        <v>51</v>
      </c>
      <c r="C94" s="76"/>
      <c r="D94" s="76">
        <f>D35+D37+D86+D92</f>
        <v>66446277</v>
      </c>
      <c r="E94" s="9"/>
      <c r="F94" s="9"/>
    </row>
  </sheetData>
  <sheetProtection/>
  <mergeCells count="2">
    <mergeCell ref="A4:F4"/>
    <mergeCell ref="B7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4">
      <selection activeCell="D20" sqref="D20"/>
    </sheetView>
  </sheetViews>
  <sheetFormatPr defaultColWidth="9.00390625" defaultRowHeight="12.75"/>
  <cols>
    <col min="1" max="1" width="16.75390625" style="0" customWidth="1"/>
    <col min="2" max="2" width="18.375" style="0" customWidth="1"/>
    <col min="3" max="3" width="10.75390625" style="0" customWidth="1"/>
    <col min="4" max="4" width="13.125" style="0" customWidth="1"/>
  </cols>
  <sheetData>
    <row r="1" ht="12.75">
      <c r="D1" s="10"/>
    </row>
    <row r="2" ht="12.75">
      <c r="D2" s="10"/>
    </row>
    <row r="3" ht="12.75">
      <c r="D3" s="10"/>
    </row>
    <row r="4" ht="12.75">
      <c r="D4" s="10"/>
    </row>
    <row r="5" spans="1:4" ht="15.75">
      <c r="A5" s="95" t="s">
        <v>36</v>
      </c>
      <c r="B5" s="86"/>
      <c r="C5" s="86"/>
      <c r="D5" s="86"/>
    </row>
    <row r="6" spans="1:4" ht="12.75">
      <c r="A6" t="s">
        <v>66</v>
      </c>
      <c r="D6" s="10"/>
    </row>
    <row r="7" ht="12.75">
      <c r="D7" s="10"/>
    </row>
    <row r="8" ht="12.75">
      <c r="D8" s="10"/>
    </row>
    <row r="9" spans="1:4" ht="12.75">
      <c r="A9" s="45" t="s">
        <v>2</v>
      </c>
      <c r="D9" s="10" t="s">
        <v>63</v>
      </c>
    </row>
    <row r="10" ht="14.25">
      <c r="D10" s="15"/>
    </row>
    <row r="11" spans="1:4" ht="14.25">
      <c r="A11" s="2"/>
      <c r="B11" s="2" t="s">
        <v>5</v>
      </c>
      <c r="D11" s="15" t="s">
        <v>3</v>
      </c>
    </row>
    <row r="12" spans="1:4" ht="12.75">
      <c r="A12" s="3"/>
      <c r="B12" s="3"/>
      <c r="D12" s="10"/>
    </row>
    <row r="13" ht="12.75">
      <c r="D13" s="10"/>
    </row>
    <row r="14" spans="2:4" ht="12.75">
      <c r="B14" t="s">
        <v>5</v>
      </c>
      <c r="D14" s="83">
        <f>D26</f>
        <v>66446277</v>
      </c>
    </row>
    <row r="15" spans="1:4" ht="12.75">
      <c r="A15" s="46"/>
      <c r="B15" s="96"/>
      <c r="C15" s="96"/>
      <c r="D15" s="84"/>
    </row>
    <row r="16" spans="1:4" ht="12.75">
      <c r="A16" s="46"/>
      <c r="B16" s="47"/>
      <c r="C16" s="47"/>
      <c r="D16" s="84"/>
    </row>
    <row r="17" spans="1:4" ht="12.75">
      <c r="A17" s="2"/>
      <c r="B17" s="48"/>
      <c r="C17" s="10"/>
      <c r="D17" s="84"/>
    </row>
    <row r="18" spans="1:4" ht="12.75">
      <c r="A18" s="2"/>
      <c r="B18" s="49" t="s">
        <v>23</v>
      </c>
      <c r="C18" s="50"/>
      <c r="D18" s="81">
        <f>D26</f>
        <v>66446277</v>
      </c>
    </row>
    <row r="19" spans="1:4" ht="12.75">
      <c r="A19" s="2"/>
      <c r="B19" s="51"/>
      <c r="C19" s="10"/>
      <c r="D19" s="84"/>
    </row>
    <row r="20" spans="1:4" ht="12.75">
      <c r="A20" s="2"/>
      <c r="B20" s="51"/>
      <c r="C20" s="10"/>
      <c r="D20" s="84"/>
    </row>
    <row r="21" spans="1:4" ht="12.75">
      <c r="A21" s="2"/>
      <c r="B21" s="52"/>
      <c r="C21" s="10"/>
      <c r="D21" s="83"/>
    </row>
    <row r="22" spans="1:4" ht="12.75">
      <c r="A22" s="1"/>
      <c r="B22" s="53"/>
      <c r="C22" s="54"/>
      <c r="D22" s="84"/>
    </row>
    <row r="23" spans="1:4" ht="21" customHeight="1">
      <c r="A23" s="1"/>
      <c r="B23" s="55" t="s">
        <v>31</v>
      </c>
      <c r="C23" s="55"/>
      <c r="D23" s="84">
        <v>52231500</v>
      </c>
    </row>
    <row r="24" spans="1:4" ht="24.75" customHeight="1">
      <c r="A24" s="1"/>
      <c r="B24" s="4" t="s">
        <v>30</v>
      </c>
      <c r="C24" s="4"/>
      <c r="D24" s="84">
        <v>14214777</v>
      </c>
    </row>
    <row r="25" spans="1:4" ht="21.75" customHeight="1">
      <c r="A25" s="1"/>
      <c r="B25" s="56" t="s">
        <v>24</v>
      </c>
      <c r="C25" s="56"/>
      <c r="D25" s="83">
        <v>0</v>
      </c>
    </row>
    <row r="26" spans="1:4" ht="25.5">
      <c r="A26" s="1"/>
      <c r="B26" s="57" t="s">
        <v>25</v>
      </c>
      <c r="C26" s="45"/>
      <c r="D26" s="81">
        <f>SUM(D23:D25)</f>
        <v>66446277</v>
      </c>
    </row>
    <row r="27" spans="1:4" ht="12.75">
      <c r="A27" s="1"/>
      <c r="D27" s="10"/>
    </row>
    <row r="28" spans="1:4" ht="12.75">
      <c r="A28" s="1"/>
      <c r="D28" s="10"/>
    </row>
  </sheetData>
  <sheetProtection/>
  <mergeCells count="2">
    <mergeCell ref="A5:D5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Pénzügyi osztály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Tószeg Polgármesteri Hivatal</dc:creator>
  <cp:keywords/>
  <dc:description/>
  <cp:lastModifiedBy>Edit</cp:lastModifiedBy>
  <cp:lastPrinted>2017-02-02T09:36:07Z</cp:lastPrinted>
  <dcterms:created xsi:type="dcterms:W3CDTF">2003-01-22T13:29:23Z</dcterms:created>
  <dcterms:modified xsi:type="dcterms:W3CDTF">2017-02-02T09:37:18Z</dcterms:modified>
  <cp:category/>
  <cp:version/>
  <cp:contentType/>
  <cp:contentStatus/>
</cp:coreProperties>
</file>